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albertaforest.internal\users\RedirectedFolders\cvonsass\Desktop\SECOR Assessment Excel\"/>
    </mc:Choice>
  </mc:AlternateContent>
  <xr:revisionPtr revIDLastSave="0" documentId="13_ncr:1_{DFC1126F-17EE-4DBC-8D23-6FB899B86343}" xr6:coauthVersionLast="47" xr6:coauthVersionMax="47" xr10:uidLastSave="{00000000-0000-0000-0000-000000000000}"/>
  <bookViews>
    <workbookView xWindow="28680" yWindow="-120" windowWidth="29040" windowHeight="15720" xr2:uid="{190C4A3C-4324-41AB-B237-5B7FB6601632}"/>
  </bookViews>
  <sheets>
    <sheet name="Completion Instructions" sheetId="2" r:id="rId1"/>
    <sheet name="Cover Page" sheetId="1" r:id="rId2"/>
    <sheet name="Code of Ethics" sheetId="3" r:id="rId3"/>
    <sheet name="Description of Activities" sheetId="11" r:id="rId4"/>
    <sheet name="Summary Page" sheetId="4" r:id="rId5"/>
    <sheet name="Scoring Summary" sheetId="6" r:id="rId6"/>
    <sheet name="SECOR Action Plan" sheetId="7" r:id="rId7"/>
    <sheet name="SECOR Protocol" sheetId="8" r:id="rId8"/>
    <sheet name="Attachments" sheetId="10" r:id="rId9"/>
    <sheet name="Hide" sheetId="12" state="hidden" r:id="rId10"/>
  </sheets>
  <definedNames>
    <definedName name="_Hlk105674278" localSheetId="7">'SECOR Protocol'!#REF!</definedName>
    <definedName name="_Hlk105770817" localSheetId="7">'SECOR Protocol'!$A$113</definedName>
    <definedName name="_Hlk105770899" localSheetId="7">'SECOR Protocol'!$A$118</definedName>
    <definedName name="_Hlk105770950" localSheetId="7">'SECOR Protocol'!$A$121</definedName>
    <definedName name="_Hlk105771009" localSheetId="7">'SECOR Protocol'!#REF!</definedName>
    <definedName name="_Hlk105772718" localSheetId="7">'SECOR Protocol'!$A$43</definedName>
    <definedName name="_Hlk105786033" localSheetId="7">'SECOR Protocol'!$A$61</definedName>
    <definedName name="_Hlk105786368" localSheetId="7">'SECOR Protocol'!$A$240</definedName>
    <definedName name="_Hlk161828108" localSheetId="7">'SECOR Protocol'!#REF!</definedName>
    <definedName name="_Hlk161908493" localSheetId="7">'SECOR Protocol'!#REF!</definedName>
    <definedName name="_Hlk530031251" localSheetId="7">'SECOR Protocol'!$B$3</definedName>
    <definedName name="_Hlk530031334" localSheetId="7">'SECOR Protocol'!$B$149</definedName>
    <definedName name="_Hlk530032580" localSheetId="7">'SECOR Protocol'!$B$186</definedName>
    <definedName name="_Hlk530033096" localSheetId="7">'SECOR Protocol'!$D$203</definedName>
    <definedName name="_Hlk530033283" localSheetId="7">'SECOR Protocol'!#REF!</definedName>
    <definedName name="_Hlk530033537" localSheetId="7">'SECOR Protocol'!$B$332</definedName>
    <definedName name="_Hlk530033749" localSheetId="7">'SECOR Protocol'!#REF!</definedName>
    <definedName name="_Hlk530036746" localSheetId="7">'SECOR Protocol'!#REF!</definedName>
    <definedName name="_Hlk530983707" localSheetId="7">'SECOR Protocol'!$A$296</definedName>
    <definedName name="_Hlk530985001" localSheetId="7">'SECOR Protocol'!$A$337</definedName>
    <definedName name="_Hlk530985731" localSheetId="7">'SECOR Protocol'!#REF!</definedName>
    <definedName name="_Hlk530986219" localSheetId="7">'SECOR Protocol'!#REF!</definedName>
    <definedName name="Text1" localSheetId="4">'Summary Page'!$A$8</definedName>
    <definedName name="Text10" localSheetId="5">'Scoring Summary'!$C$7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6" i="12" l="1"/>
  <c r="E77" i="12"/>
  <c r="E78" i="12"/>
  <c r="E79" i="12"/>
  <c r="E80" i="12"/>
  <c r="E81" i="12"/>
  <c r="E82" i="12"/>
  <c r="E83" i="12"/>
  <c r="E84" i="12"/>
  <c r="E85" i="12"/>
  <c r="E86" i="12"/>
  <c r="E87" i="12"/>
  <c r="E88" i="12"/>
  <c r="E89" i="12"/>
  <c r="E90" i="12"/>
  <c r="E91" i="12"/>
  <c r="E92" i="12"/>
  <c r="E93" i="12"/>
  <c r="E94" i="12"/>
  <c r="E95" i="12"/>
  <c r="E96" i="12"/>
  <c r="E97" i="12"/>
  <c r="E98" i="12"/>
  <c r="E99" i="12"/>
  <c r="E100" i="12"/>
  <c r="D296" i="8"/>
  <c r="A24" i="3"/>
  <c r="A38" i="3"/>
  <c r="B3" i="4"/>
  <c r="E72" i="8" l="1"/>
  <c r="F72" i="8" s="1"/>
  <c r="E364" i="8"/>
  <c r="F364" i="8" s="1"/>
  <c r="E109" i="8"/>
  <c r="F109" i="8" s="1"/>
  <c r="E54" i="8"/>
  <c r="F54" i="8" s="1"/>
  <c r="E43" i="8"/>
  <c r="F43" i="8" s="1"/>
  <c r="D20" i="4"/>
  <c r="B20" i="4"/>
  <c r="C100" i="7" l="1"/>
  <c r="C4" i="7"/>
  <c r="C3" i="7"/>
  <c r="B15" i="4"/>
  <c r="I2" i="6" s="1"/>
  <c r="B3" i="6"/>
  <c r="B8" i="4"/>
  <c r="B2" i="6" s="1"/>
  <c r="D111" i="8"/>
  <c r="E111" i="8" s="1"/>
  <c r="F111" i="8" s="1"/>
  <c r="D49" i="8"/>
  <c r="E49" i="8" s="1"/>
  <c r="F49" i="8" s="1"/>
  <c r="D338" i="8" a="1"/>
  <c r="D338" i="8" s="1"/>
  <c r="D337" i="8"/>
  <c r="E15" i="6" s="1"/>
  <c r="D297" i="8" a="1"/>
  <c r="D297" i="8" s="1"/>
  <c r="G14" i="6" s="1"/>
  <c r="D261" i="8"/>
  <c r="E13" i="6" s="1"/>
  <c r="D262" i="8" a="1"/>
  <c r="D262" i="8" s="1"/>
  <c r="G13" i="6" s="1"/>
  <c r="D224" i="8" a="1"/>
  <c r="D224" i="8" s="1"/>
  <c r="G12" i="6" s="1"/>
  <c r="D223" i="8"/>
  <c r="E12" i="6" s="1"/>
  <c r="D197" i="8" a="1"/>
  <c r="D197" i="8" s="1"/>
  <c r="G11" i="6" s="1"/>
  <c r="D196" i="8"/>
  <c r="E11" i="6" s="1"/>
  <c r="D166" i="8" a="1"/>
  <c r="D166" i="8" s="1"/>
  <c r="G10" i="6" s="1"/>
  <c r="D165" i="8"/>
  <c r="E10" i="6" s="1"/>
  <c r="D38" i="8" a="1"/>
  <c r="D38" i="8" s="1"/>
  <c r="G7" i="6" s="1"/>
  <c r="D37" i="8"/>
  <c r="E7" i="6" s="1"/>
  <c r="D17" i="12" a="1"/>
  <c r="D30" i="12" a="1"/>
  <c r="D29" i="12" a="1"/>
  <c r="D8" i="12" a="1"/>
  <c r="D28" i="12" a="1"/>
  <c r="D26" i="12" a="1"/>
  <c r="D69" i="12" a="1"/>
  <c r="D68" i="12" a="1"/>
  <c r="D37" i="12" a="1"/>
  <c r="D7" i="12" a="1"/>
  <c r="D32" i="12" a="1"/>
  <c r="D71" i="12" a="1"/>
  <c r="D55" i="12" a="1"/>
  <c r="D47" i="12" a="1"/>
  <c r="D63" i="12" a="1"/>
  <c r="D14" i="12" a="1"/>
  <c r="D58" i="12" a="1"/>
  <c r="D35" i="12" a="1"/>
  <c r="D54" i="12" a="1"/>
  <c r="D9" i="12" a="1"/>
  <c r="D60" i="12" a="1"/>
  <c r="D39" i="12" a="1"/>
  <c r="D57" i="12" a="1"/>
  <c r="D21" i="12" a="1"/>
  <c r="D27" i="12" a="1"/>
  <c r="D41" i="12" a="1"/>
  <c r="D4" i="12" a="1"/>
  <c r="D3" i="12" a="1"/>
  <c r="D74" i="12" a="1"/>
  <c r="D48" i="12" a="1"/>
  <c r="D20" i="12" a="1"/>
  <c r="D70" i="12" a="1"/>
  <c r="D36" i="12" a="1"/>
  <c r="D16" i="12" a="1"/>
  <c r="D73" i="12" a="1"/>
  <c r="D45" i="12" a="1"/>
  <c r="D2" i="12" a="1"/>
  <c r="D18" i="12" a="1"/>
  <c r="D23" i="12" a="1"/>
  <c r="D6" i="12" a="1"/>
  <c r="D44" i="12" a="1"/>
  <c r="D50" i="12" a="1"/>
  <c r="D38" i="12" a="1"/>
  <c r="D33" i="12" a="1"/>
  <c r="D43" i="12" a="1"/>
  <c r="D65" i="12" a="1"/>
  <c r="D40" i="12" a="1"/>
  <c r="D72" i="12" a="1"/>
  <c r="D49" i="12" a="1"/>
  <c r="D56" i="12" a="1"/>
  <c r="D15" i="12" a="1"/>
  <c r="D5" i="12" a="1"/>
  <c r="D75" i="12" a="1"/>
  <c r="D12" i="12" a="1"/>
  <c r="D46" i="12" a="1"/>
  <c r="D25" i="12" a="1"/>
  <c r="D64" i="12" a="1"/>
  <c r="D42" i="12" a="1"/>
  <c r="D31" i="12" a="1"/>
  <c r="D66" i="12" a="1"/>
  <c r="D61" i="12" a="1"/>
  <c r="D51" i="12" a="1"/>
  <c r="D59" i="12" a="1"/>
  <c r="D62" i="12" a="1"/>
  <c r="D53" i="12" a="1"/>
  <c r="D22" i="12" a="1"/>
  <c r="D52" i="12" a="1"/>
  <c r="D10" i="12" a="1"/>
  <c r="D34" i="12" a="1"/>
  <c r="G15" i="6" l="1"/>
  <c r="D339" i="8"/>
  <c r="D68" i="12"/>
  <c r="E68" i="12" s="1"/>
  <c r="D32" i="12"/>
  <c r="E32" i="12" s="1"/>
  <c r="D25" i="12"/>
  <c r="E25" i="12" s="1"/>
  <c r="D7" i="12"/>
  <c r="E7" i="12" s="1"/>
  <c r="D56" i="12"/>
  <c r="E56" i="12" s="1"/>
  <c r="D26" i="12"/>
  <c r="E26" i="12" s="1"/>
  <c r="D61" i="12"/>
  <c r="E61" i="12" s="1"/>
  <c r="D60" i="12"/>
  <c r="E60" i="12" s="1"/>
  <c r="D36" i="12"/>
  <c r="E36" i="12" s="1"/>
  <c r="D30" i="12"/>
  <c r="E30" i="12" s="1"/>
  <c r="D18" i="12"/>
  <c r="E18" i="12" s="1"/>
  <c r="D12" i="12"/>
  <c r="E12" i="12" s="1"/>
  <c r="D6" i="12"/>
  <c r="E6" i="12" s="1"/>
  <c r="D74" i="12"/>
  <c r="E74" i="12" s="1"/>
  <c r="D50" i="12"/>
  <c r="E50" i="12" s="1"/>
  <c r="D38" i="12"/>
  <c r="E38" i="12" s="1"/>
  <c r="D20" i="12"/>
  <c r="E20" i="12" s="1"/>
  <c r="D55" i="12"/>
  <c r="E55" i="12" s="1"/>
  <c r="D37" i="12"/>
  <c r="E37" i="12" s="1"/>
  <c r="D66" i="12"/>
  <c r="E66" i="12" s="1"/>
  <c r="D42" i="12"/>
  <c r="E42" i="12" s="1"/>
  <c r="D41" i="12"/>
  <c r="E41" i="12" s="1"/>
  <c r="D4" i="12"/>
  <c r="E4" i="12" s="1"/>
  <c r="D62" i="12"/>
  <c r="E62" i="12" s="1"/>
  <c r="D8" i="12"/>
  <c r="E8" i="12" s="1"/>
  <c r="D73" i="12"/>
  <c r="E73" i="12" s="1"/>
  <c r="D43" i="12"/>
  <c r="E43" i="12" s="1"/>
  <c r="D31" i="12"/>
  <c r="E31" i="12" s="1"/>
  <c r="D72" i="12"/>
  <c r="E72" i="12" s="1"/>
  <c r="D48" i="12"/>
  <c r="E48" i="12" s="1"/>
  <c r="D71" i="12"/>
  <c r="E71" i="12" s="1"/>
  <c r="D59" i="12"/>
  <c r="E59" i="12" s="1"/>
  <c r="D47" i="12"/>
  <c r="E47" i="12" s="1"/>
  <c r="D35" i="12"/>
  <c r="E35" i="12" s="1"/>
  <c r="D23" i="12"/>
  <c r="E23" i="12" s="1"/>
  <c r="D64" i="12"/>
  <c r="E64" i="12" s="1"/>
  <c r="D46" i="12"/>
  <c r="E46" i="12" s="1"/>
  <c r="D28" i="12"/>
  <c r="E28" i="12" s="1"/>
  <c r="D10" i="12"/>
  <c r="E10" i="12" s="1"/>
  <c r="D44" i="12"/>
  <c r="E44" i="12" s="1"/>
  <c r="D14" i="12"/>
  <c r="E14" i="12" s="1"/>
  <c r="D49" i="12"/>
  <c r="E49" i="12" s="1"/>
  <c r="D54" i="12"/>
  <c r="E54" i="12" s="1"/>
  <c r="D65" i="12"/>
  <c r="E65" i="12" s="1"/>
  <c r="D53" i="12"/>
  <c r="E53" i="12" s="1"/>
  <c r="D29" i="12"/>
  <c r="E29" i="12" s="1"/>
  <c r="D17" i="12"/>
  <c r="E17" i="12" s="1"/>
  <c r="D5" i="12"/>
  <c r="E5" i="12" s="1"/>
  <c r="D70" i="12"/>
  <c r="E70" i="12" s="1"/>
  <c r="D58" i="12"/>
  <c r="E58" i="12" s="1"/>
  <c r="D52" i="12"/>
  <c r="E52" i="12" s="1"/>
  <c r="D40" i="12"/>
  <c r="E40" i="12" s="1"/>
  <c r="D34" i="12"/>
  <c r="E34" i="12" s="1"/>
  <c r="D22" i="12"/>
  <c r="E22" i="12" s="1"/>
  <c r="D16" i="12"/>
  <c r="E16" i="12" s="1"/>
  <c r="D75" i="12"/>
  <c r="E75" i="12" s="1"/>
  <c r="D69" i="12"/>
  <c r="E69" i="12" s="1"/>
  <c r="D63" i="12"/>
  <c r="E63" i="12" s="1"/>
  <c r="D57" i="12"/>
  <c r="E57" i="12" s="1"/>
  <c r="D51" i="12"/>
  <c r="E51" i="12" s="1"/>
  <c r="D45" i="12"/>
  <c r="E45" i="12" s="1"/>
  <c r="D39" i="12"/>
  <c r="E39" i="12" s="1"/>
  <c r="D33" i="12"/>
  <c r="E33" i="12" s="1"/>
  <c r="D27" i="12"/>
  <c r="E27" i="12" s="1"/>
  <c r="D21" i="12"/>
  <c r="E21" i="12" s="1"/>
  <c r="D15" i="12"/>
  <c r="E15" i="12" s="1"/>
  <c r="D9" i="12"/>
  <c r="E9" i="12" s="1"/>
  <c r="D3" i="12"/>
  <c r="E3" i="12" s="1"/>
  <c r="D2" i="12"/>
  <c r="E2" i="12" s="1"/>
  <c r="D11" i="12" a="1"/>
  <c r="D11" i="12" l="1"/>
  <c r="E11" i="12" s="1"/>
  <c r="C2" i="7" l="1"/>
  <c r="D88" i="8"/>
  <c r="E88" i="8" s="1"/>
  <c r="F88" i="8" s="1"/>
  <c r="D67" i="12" a="1"/>
  <c r="D13" i="12" a="1"/>
  <c r="D24" i="12" a="1"/>
  <c r="D67" i="12" l="1"/>
  <c r="E67" i="12" s="1"/>
  <c r="D24" i="12"/>
  <c r="E24" i="12" s="1"/>
  <c r="D13" i="12"/>
  <c r="E13" i="12" s="1"/>
  <c r="D82" i="8"/>
  <c r="E8" i="6" s="1"/>
  <c r="D83" i="8" a="1"/>
  <c r="D83" i="8" s="1"/>
  <c r="G8" i="6" s="1"/>
  <c r="D369" i="8"/>
  <c r="E16" i="6" s="1"/>
  <c r="E14" i="6"/>
  <c r="D370" i="8" a="1"/>
  <c r="D370" i="8" s="1"/>
  <c r="G16" i="6" s="1"/>
  <c r="D19" i="12" a="1"/>
  <c r="D19" i="12" l="1"/>
  <c r="E19" i="12" s="1"/>
  <c r="A17" i="7" s="1" a="1"/>
  <c r="A17" i="7" s="1"/>
  <c r="D133" i="8" a="1"/>
  <c r="D133" i="8" s="1"/>
  <c r="G9" i="6" s="1"/>
  <c r="G17" i="6" s="1"/>
  <c r="D132" i="8"/>
  <c r="E9" i="6" s="1"/>
  <c r="E17" i="6" s="1"/>
  <c r="D167" i="8"/>
  <c r="I10" i="6" s="1"/>
  <c r="A21" i="7" l="1" a="1"/>
  <c r="A21" i="7" s="1"/>
  <c r="A28" i="7" a="1"/>
  <c r="A28" i="7" s="1"/>
  <c r="A70" i="7" a="1"/>
  <c r="A70" i="7" s="1"/>
  <c r="A61" i="7" a="1"/>
  <c r="A61" i="7" s="1"/>
  <c r="A34" i="7" a="1"/>
  <c r="A34" i="7" s="1"/>
  <c r="A47" i="7" a="1"/>
  <c r="A47" i="7" s="1"/>
  <c r="A60" i="7" a="1"/>
  <c r="A60" i="7" s="1"/>
  <c r="A43" i="7" a="1"/>
  <c r="A43" i="7" s="1"/>
  <c r="A32" i="7" a="1"/>
  <c r="A32" i="7" s="1"/>
  <c r="A66" i="7" a="1"/>
  <c r="A66" i="7" s="1"/>
  <c r="A38" i="7" a="1"/>
  <c r="A38" i="7" s="1"/>
  <c r="A29" i="7" a="1"/>
  <c r="A29" i="7" s="1"/>
  <c r="A71" i="7" a="1"/>
  <c r="A71" i="7" s="1"/>
  <c r="A40" i="7" a="1"/>
  <c r="A40" i="7" s="1"/>
  <c r="A52" i="7" a="1"/>
  <c r="A52" i="7" s="1"/>
  <c r="A57" i="7" a="1"/>
  <c r="A57" i="7" s="1"/>
  <c r="A82" i="7" a="1"/>
  <c r="A82" i="7" s="1"/>
  <c r="A58" i="7" a="1"/>
  <c r="A58" i="7" s="1"/>
  <c r="A27" i="7" a="1"/>
  <c r="A27" i="7" s="1"/>
  <c r="A20" i="7" a="1"/>
  <c r="A20" i="7" s="1"/>
  <c r="A51" i="7" a="1"/>
  <c r="A51" i="7" s="1"/>
  <c r="A63" i="7" a="1"/>
  <c r="A63" i="7" s="1"/>
  <c r="A23" i="7" a="1"/>
  <c r="A23" i="7" s="1"/>
  <c r="A41" i="7" a="1"/>
  <c r="A41" i="7" s="1"/>
  <c r="A75" i="7" a="1"/>
  <c r="A75" i="7" s="1"/>
  <c r="A67" i="7" a="1"/>
  <c r="A67" i="7" s="1"/>
  <c r="A74" i="7" a="1"/>
  <c r="A74" i="7" s="1"/>
  <c r="A49" i="7" a="1"/>
  <c r="A49" i="7" s="1"/>
  <c r="A81" i="7" a="1"/>
  <c r="A81" i="7" s="1"/>
  <c r="A65" i="7" a="1"/>
  <c r="A65" i="7" s="1"/>
  <c r="A56" i="7" a="1"/>
  <c r="A56" i="7" s="1"/>
  <c r="A44" i="7" a="1"/>
  <c r="A44" i="7" s="1"/>
  <c r="A37" i="7" a="1"/>
  <c r="A37" i="7" s="1"/>
  <c r="A55" i="7" a="1"/>
  <c r="A55" i="7" s="1"/>
  <c r="A39" i="7" a="1"/>
  <c r="A39" i="7" s="1"/>
  <c r="A76" i="7" a="1"/>
  <c r="A76" i="7" s="1"/>
  <c r="A42" i="7" a="1"/>
  <c r="A42" i="7" s="1"/>
  <c r="A53" i="7" a="1"/>
  <c r="A53" i="7" s="1"/>
  <c r="A73" i="7" a="1"/>
  <c r="A73" i="7" s="1"/>
  <c r="A72" i="7" a="1"/>
  <c r="A72" i="7" s="1"/>
  <c r="A59" i="7" a="1"/>
  <c r="A59" i="7" s="1"/>
  <c r="A80" i="7" a="1"/>
  <c r="A80" i="7" s="1"/>
  <c r="A79" i="7" a="1"/>
  <c r="A79" i="7" s="1"/>
  <c r="A45" i="7" a="1"/>
  <c r="A45" i="7" s="1"/>
  <c r="A16" i="7" a="1"/>
  <c r="A16" i="7" s="1"/>
  <c r="A30" i="7" a="1"/>
  <c r="A30" i="7" s="1"/>
  <c r="A25" i="7" a="1"/>
  <c r="A25" i="7" s="1"/>
  <c r="A18" i="7" a="1"/>
  <c r="A18" i="7" s="1"/>
  <c r="A48" i="7" a="1"/>
  <c r="A48" i="7" s="1"/>
  <c r="A33" i="7" a="1"/>
  <c r="A33" i="7" s="1"/>
  <c r="A46" i="7" a="1"/>
  <c r="A46" i="7" s="1"/>
  <c r="A69" i="7" a="1"/>
  <c r="A69" i="7" s="1"/>
  <c r="A31" i="7" a="1"/>
  <c r="A31" i="7" s="1"/>
  <c r="A26" i="7" a="1"/>
  <c r="A26" i="7" s="1"/>
  <c r="A19" i="7" a="1"/>
  <c r="A19" i="7" s="1"/>
  <c r="A64" i="7" a="1"/>
  <c r="A64" i="7" s="1"/>
  <c r="A24" i="7" a="1"/>
  <c r="A24" i="7" s="1"/>
  <c r="A62" i="7" a="1"/>
  <c r="A62" i="7" s="1"/>
  <c r="A22" i="7" a="1"/>
  <c r="A22" i="7" s="1"/>
  <c r="A68" i="7" a="1"/>
  <c r="A68" i="7" s="1"/>
  <c r="A36" i="7" a="1"/>
  <c r="A36" i="7" s="1"/>
  <c r="A77" i="7" a="1"/>
  <c r="A77" i="7" s="1"/>
  <c r="A78" i="7" a="1"/>
  <c r="A78" i="7" s="1"/>
  <c r="A35" i="7" a="1"/>
  <c r="A35" i="7" s="1"/>
  <c r="A54" i="7" a="1"/>
  <c r="A54" i="7" s="1"/>
  <c r="A50" i="7" a="1"/>
  <c r="A50" i="7" s="1"/>
  <c r="A15" i="7" a="1"/>
  <c r="A15" i="7" s="1"/>
  <c r="I17" i="6"/>
  <c r="I15" i="6"/>
  <c r="D134" i="8"/>
  <c r="I9" i="6" s="1"/>
  <c r="D198" i="8"/>
  <c r="I11" i="6" s="1"/>
  <c r="D371" i="8"/>
  <c r="I16" i="6" s="1"/>
  <c r="D225" i="8"/>
  <c r="I12" i="6" s="1"/>
  <c r="D298" i="8"/>
  <c r="I14" i="6" s="1"/>
  <c r="D263" i="8"/>
  <c r="I13" i="6" s="1"/>
  <c r="D84" i="8"/>
  <c r="I8" i="6" s="1"/>
  <c r="D39" i="8"/>
  <c r="I7"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<sst xmlns="http://schemas.openxmlformats.org/spreadsheetml/2006/main" count="954" uniqueCount="633">
  <si>
    <t xml:space="preserve">Is there a written policy signed by the current senior operating officer that addresses employee health and safety? </t>
  </si>
  <si>
    <t>     </t>
  </si>
  <si>
    <t>Are employees knowledgeable about their workplace health and safety responsibilities:</t>
  </si>
  <si>
    <t>Element 1: Leadership Commitment</t>
  </si>
  <si>
    <t>Question</t>
  </si>
  <si>
    <t>Instructions</t>
  </si>
  <si>
    <r>
      <t>Is the health and safety policy communicated to all employees?</t>
    </r>
    <r>
      <rPr>
        <sz val="10"/>
        <color rgb="FF000000"/>
        <rFont val="Aptos Display"/>
        <family val="2"/>
        <scheme val="major"/>
      </rPr>
      <t xml:space="preserve"> </t>
    </r>
  </si>
  <si>
    <r>
      <t>Do employees understand their occupational health and safety rights?</t>
    </r>
    <r>
      <rPr>
        <sz val="10"/>
        <color rgb="FF000000"/>
        <rFont val="Aptos Display"/>
        <family val="2"/>
        <scheme val="major"/>
      </rPr>
      <t xml:space="preserve"> </t>
    </r>
  </si>
  <si>
    <t>%</t>
  </si>
  <si>
    <t>Points Possible Minus Not Applicable (N/A)</t>
  </si>
  <si>
    <t>Points Scored for Element 1</t>
  </si>
  <si>
    <t>Percentage (%) Scored for Element 1</t>
  </si>
  <si>
    <t>Are site-specific (field-level) hazard assessments required where work site conditions change or when non-routine work is added?</t>
  </si>
  <si>
    <t>Is there a policy and/or process in place to review the formal hazard assessments?</t>
  </si>
  <si>
    <t>Is there a system in place whereby employees can report unsafe or unhealthy conditions and practices?</t>
  </si>
  <si>
    <t>Are controls recommended for health and safety hazards identified by the formal hazard assessment?</t>
  </si>
  <si>
    <t>Do hazard assessments result in the identification of the following types of control methods:</t>
  </si>
  <si>
    <t>Has the company developed a workplace violence prevention plan in accordance with legislation?</t>
  </si>
  <si>
    <t>Has the company developed a workplace harassment prevention plan in accordance with legislation?</t>
  </si>
  <si>
    <t>Are violence and harassment prevention plans reviewed?</t>
  </si>
  <si>
    <t>Notes: Include reference to specific examples/details (positive and negative findings), as applicable.</t>
  </si>
  <si>
    <t>Is there a process to assess the competency of new and re-assigned workers?</t>
  </si>
  <si>
    <t>Is ongoing training provided at set intervals or when operational changes require it?</t>
  </si>
  <si>
    <t>Has a plan been implemented to protect individuals in the vicinity of the employer’s work site?</t>
  </si>
  <si>
    <t>Is a pre-qualification process in place to ensure contracted employers are qualified for the requirements of the job?</t>
  </si>
  <si>
    <t xml:space="preserve">Where there are contracted employers involved on the work site, is there: </t>
  </si>
  <si>
    <t>Is a standard format used for documenting inspections?</t>
  </si>
  <si>
    <t>Are employees knowledgeable about the incident reporting process?</t>
  </si>
  <si>
    <t>Is there a system in place to ensure:</t>
  </si>
  <si>
    <t>Is the occupational health and safety management system evaluated annually through the use of an audit process?</t>
  </si>
  <si>
    <t>Element 3 : Hazard Control</t>
  </si>
  <si>
    <t>Element 2: Hazard Assessment</t>
  </si>
  <si>
    <t>Element 4 : Qualifications, Orientation and Training</t>
  </si>
  <si>
    <t xml:space="preserve"> </t>
  </si>
  <si>
    <t>Tasks Complete</t>
  </si>
  <si>
    <t>Jobs Recorded</t>
  </si>
  <si>
    <t>Employer Information</t>
  </si>
  <si>
    <t>Company Name:       </t>
  </si>
  <si>
    <t>Address:       </t>
  </si>
  <si>
    <t>Phone:       </t>
  </si>
  <si>
    <t>WCB Account(s):       </t>
  </si>
  <si>
    <t xml:space="preserve">Phone: </t>
  </si>
  <si>
    <t xml:space="preserve">Province: </t>
  </si>
  <si>
    <t>Email:</t>
  </si>
  <si>
    <t>PC:</t>
  </si>
  <si>
    <t>WCB Ind. Code(s):</t>
  </si>
  <si>
    <t>Key Contact Name:</t>
  </si>
  <si>
    <t>City:</t>
  </si>
  <si>
    <t>Manager(s)</t>
  </si>
  <si>
    <t>Supervisor(s)</t>
  </si>
  <si>
    <t>Worker(s)</t>
  </si>
  <si>
    <t>Element 1 - Points Possible</t>
  </si>
  <si>
    <t xml:space="preserve"> Element 2 - Points Possible</t>
  </si>
  <si>
    <t>Percentage (%) Scored for Element 2</t>
  </si>
  <si>
    <t>Points Scored for Element 2</t>
  </si>
  <si>
    <t xml:space="preserve"> Element 3 - Points Possible</t>
  </si>
  <si>
    <t>Points Scored for Element 3</t>
  </si>
  <si>
    <t>Percentage (%) Scored for Element 3</t>
  </si>
  <si>
    <t xml:space="preserve"> Element 4 - Points Possible</t>
  </si>
  <si>
    <t>Points Scored for Element 4</t>
  </si>
  <si>
    <t>Percentage (%) Scored for Element 4</t>
  </si>
  <si>
    <t>Element 5:  Work Site and Other Parties (At or in the Vicinity of the Work Site)</t>
  </si>
  <si>
    <t>Element 10 : System Review</t>
  </si>
  <si>
    <t>Element 9: Joint Health and Safety Committees and Representatives</t>
  </si>
  <si>
    <t>Element 8: Incident Investigation</t>
  </si>
  <si>
    <t>Element 7 : Emergency Response</t>
  </si>
  <si>
    <t>Element 6: Regular Inspection and Monitoring</t>
  </si>
  <si>
    <t xml:space="preserve"> Element 5 - Points Possible</t>
  </si>
  <si>
    <t>Points Scored for Element 5</t>
  </si>
  <si>
    <t>Percentage (%) Scored for Element 5</t>
  </si>
  <si>
    <t xml:space="preserve"> Element 6 - Points Possible</t>
  </si>
  <si>
    <t>Points Scored for Element 6</t>
  </si>
  <si>
    <t>Percentage (%) Scored for Element 6</t>
  </si>
  <si>
    <t xml:space="preserve"> Element 7 - Points Possible</t>
  </si>
  <si>
    <t>Points Scored for Element 7</t>
  </si>
  <si>
    <t>Percentage (%) Scored for Element 7</t>
  </si>
  <si>
    <t xml:space="preserve"> Element 8 - Points Possible</t>
  </si>
  <si>
    <t>Points Scored for Element 8</t>
  </si>
  <si>
    <t>Percentage (%) Scored for Element 8</t>
  </si>
  <si>
    <t>Total Actioned</t>
  </si>
  <si>
    <t xml:space="preserve"> Element 9 - Points Possible</t>
  </si>
  <si>
    <t>Points Scored for Element 9</t>
  </si>
  <si>
    <t>Percentage (%) Scored for Element 9</t>
  </si>
  <si>
    <t xml:space="preserve"> Element 10 - Points Possible</t>
  </si>
  <si>
    <t>Points Scored for Element 10</t>
  </si>
  <si>
    <t>Percentage (%) Scored for Element 10</t>
  </si>
  <si>
    <t xml:space="preserve">Review documentation related to reported concerns/complaints. 
Consider the complexity of the issue(s) to determine resolution timeliness. 
To meet the standard, at least 80% must be resolved in a timely manner.
This question can be marked N/A if the committee was just established or if no concerns or complaints were brought forward during the audit period. </t>
  </si>
  <si>
    <t>Element</t>
  </si>
  <si>
    <t>Points Possible</t>
  </si>
  <si>
    <t>Points Awarded</t>
  </si>
  <si>
    <t>  </t>
  </si>
  <si>
    <t>TOTAL</t>
  </si>
  <si>
    <t>Possible -N/A</t>
  </si>
  <si>
    <t>Percent Total</t>
  </si>
  <si>
    <t>1. Leadership Commitment</t>
  </si>
  <si>
    <t>New committee/rep?</t>
  </si>
  <si>
    <t>Assigned to:</t>
  </si>
  <si>
    <t>Action Taken</t>
  </si>
  <si>
    <t>Date:</t>
  </si>
  <si>
    <t>List person(s) accountable</t>
  </si>
  <si>
    <t>Completion Date</t>
  </si>
  <si>
    <r>
      <t>Professional Conduct:</t>
    </r>
    <r>
      <rPr>
        <sz val="11"/>
        <color theme="1"/>
        <rFont val="Aptos"/>
        <family val="2"/>
      </rPr>
      <t xml:space="preserve">  </t>
    </r>
  </si>
  <si>
    <t>I will behave in such a manner that my good faith and integrity will not be questioned.</t>
  </si>
  <si>
    <r>
      <t>Corporate Opportunity:</t>
    </r>
    <r>
      <rPr>
        <sz val="11"/>
        <color theme="1"/>
        <rFont val="Aptos"/>
        <family val="2"/>
      </rPr>
      <t xml:space="preserve">  </t>
    </r>
  </si>
  <si>
    <t>I will not use either the employer’s or the AFPA’s intellectual property or information for personal gain (including for the gain of my family members or friends).</t>
  </si>
  <si>
    <r>
      <t>Accuracy:</t>
    </r>
    <r>
      <rPr>
        <sz val="11"/>
        <color theme="1"/>
        <rFont val="Aptos"/>
        <family val="2"/>
      </rPr>
      <t xml:space="preserve"> </t>
    </r>
  </si>
  <si>
    <t>I will accurately and consistently evaluate the data obtained through documentation review, interviews, and site observation during the period of the audit.</t>
  </si>
  <si>
    <r>
      <t>Honesty:</t>
    </r>
    <r>
      <rPr>
        <sz val="11"/>
        <color theme="1"/>
        <rFont val="Aptos"/>
        <family val="2"/>
      </rPr>
      <t xml:space="preserve">  </t>
    </r>
  </si>
  <si>
    <t>I will be honest in my dealings with persons involved in the audit, and in my assessment of workplace health and safety process strengths and suggestions for improvement.</t>
  </si>
  <si>
    <r>
      <t>Objectivity:</t>
    </r>
    <r>
      <rPr>
        <sz val="11"/>
        <color theme="1"/>
        <rFont val="Aptos"/>
        <family val="2"/>
      </rPr>
      <t xml:space="preserve">  </t>
    </r>
  </si>
  <si>
    <t>I will attempt to clearly separate fact from opinion and not allow personal feelings or prejudices to affect the evaluation. I will maintain objectivity during the course of the audit by relying on original, specific, quantitative, measurable data to come to my conclusions.</t>
  </si>
  <si>
    <r>
      <t>Completeness:</t>
    </r>
    <r>
      <rPr>
        <sz val="11"/>
        <color theme="1"/>
        <rFont val="Aptos"/>
        <family val="2"/>
      </rPr>
      <t xml:space="preserve"> </t>
    </r>
  </si>
  <si>
    <t>I will, to the best of my ability, attempt to evaluate the health &amp; safety processes of each operation as completely as possible, and avoid any omissions relevant to the scope of the audit.</t>
  </si>
  <si>
    <r>
      <t>Confidentiality:</t>
    </r>
    <r>
      <rPr>
        <sz val="11"/>
        <color theme="1"/>
        <rFont val="Aptos"/>
        <family val="2"/>
      </rPr>
      <t xml:space="preserve">  </t>
    </r>
  </si>
  <si>
    <t>I will treat all information, obtained through the audit process, as confidential and will not disclose the information to parties other than the employer and the AFPA, except where authorized or otherwise legally obligated to do so. I will do my best to maintain the anonymity of interviewees in order to reduce their perception of risk in speaking out, except in cases where anonymity will seriously compromise the integrity of the audit.</t>
  </si>
  <si>
    <r>
      <t>Diligence:</t>
    </r>
    <r>
      <rPr>
        <sz val="11"/>
        <color theme="1"/>
        <rFont val="Aptos"/>
        <family val="2"/>
      </rPr>
      <t xml:space="preserve">  </t>
    </r>
  </si>
  <si>
    <t>I will act in good faith, responsibly with due care and competence, and without misrepresenting material facts or allowing my independent judgment to be compromised.</t>
  </si>
  <si>
    <r>
      <t>Clarity:</t>
    </r>
    <r>
      <rPr>
        <sz val="11"/>
        <color theme="1"/>
        <rFont val="Aptos"/>
        <family val="2"/>
      </rPr>
      <t xml:space="preserve">  </t>
    </r>
  </si>
  <si>
    <t>I will ensure the suggestions for improvement and other notes and observations are clear, concise, reflective of the audit findings, and written in plain language.</t>
  </si>
  <si>
    <r>
      <t>Relevance:</t>
    </r>
    <r>
      <rPr>
        <sz val="11"/>
        <color theme="1"/>
        <rFont val="Aptos"/>
        <family val="2"/>
      </rPr>
      <t xml:space="preserve">  </t>
    </r>
  </si>
  <si>
    <t>I will make recommendations that are relevant to the employers’ operations, meet the standards of the audit instrument and add value to improving the employer’s health and safety management system.</t>
  </si>
  <si>
    <r>
      <t>Timeliness:</t>
    </r>
    <r>
      <rPr>
        <sz val="11"/>
        <color theme="1"/>
        <rFont val="Aptos"/>
        <family val="2"/>
      </rPr>
      <t xml:space="preserve">  </t>
    </r>
  </si>
  <si>
    <t>I will comply with all required timelines for audit completion, submission, and corrections.</t>
  </si>
  <si>
    <r>
      <t>Duty to Report to AFPA:</t>
    </r>
    <r>
      <rPr>
        <sz val="11"/>
        <color theme="1"/>
        <rFont val="Aptos"/>
        <family val="2"/>
      </rPr>
      <t xml:space="preserve">  </t>
    </r>
  </si>
  <si>
    <t>I will immediately report any situation I encounter where another auditor(s) may have violated the Code of Ethics or engaged in unethical audit practices.</t>
  </si>
  <si>
    <r>
      <t>Compliance with Standards:</t>
    </r>
    <r>
      <rPr>
        <sz val="11"/>
        <color theme="1"/>
        <rFont val="Aptos"/>
        <family val="2"/>
      </rPr>
      <t xml:space="preserve">  </t>
    </r>
  </si>
  <si>
    <t>I will follow all auditing and quality assurance standards as established by the AFPA and Partnerships.</t>
  </si>
  <si>
    <r>
      <t>Compliance with Legislation:</t>
    </r>
    <r>
      <rPr>
        <sz val="11"/>
        <color theme="1"/>
        <rFont val="Aptos"/>
        <family val="2"/>
      </rPr>
      <t xml:space="preserve">  </t>
    </r>
  </si>
  <si>
    <t>I will comply with all applicable laws, rules and regulations of federal, provincial, and local governments, and appropriate private and public regulatory agencies.</t>
  </si>
  <si>
    <t>Date</t>
  </si>
  <si>
    <r>
      <t xml:space="preserve">* I hereby acknowledge that if I am suspended for </t>
    </r>
    <r>
      <rPr>
        <b/>
        <sz val="11"/>
        <color theme="1"/>
        <rFont val="Aptos"/>
        <family val="2"/>
      </rPr>
      <t>any period of time</t>
    </r>
    <r>
      <rPr>
        <sz val="11"/>
        <color theme="1"/>
        <rFont val="Aptos"/>
        <family val="2"/>
      </rPr>
      <t xml:space="preserve"> through disciplinary process, all Certifying Partners will be notified as per the Partnerships requirements.</t>
    </r>
  </si>
  <si>
    <t>* I furthermore acknowledge that I will not pursue legal action against any decision maker(s) or their organization(s) as a result of the application of the Auditor Discipline Policy.</t>
  </si>
  <si>
    <t>Auditor Code of Ethics</t>
  </si>
  <si>
    <t>Company Name:</t>
  </si>
  <si>
    <t>Completion Instructions</t>
  </si>
  <si>
    <t>Steps</t>
  </si>
  <si>
    <t>* For best visibility, open the Excel document in FULL SCREEN</t>
  </si>
  <si>
    <t>Essential Excel Terms</t>
  </si>
  <si>
    <r>
      <rPr>
        <b/>
        <i/>
        <sz val="11"/>
        <color theme="1"/>
        <rFont val="Aptos"/>
        <family val="2"/>
      </rPr>
      <t>*Cell</t>
    </r>
    <r>
      <rPr>
        <sz val="11"/>
        <color theme="1"/>
        <rFont val="Aptos"/>
        <family val="2"/>
      </rPr>
      <t xml:space="preserve"> - A single box in a worksheet where data is entered; identified by its column letter and row number (e.g., A1).</t>
    </r>
  </si>
  <si>
    <r>
      <rPr>
        <b/>
        <i/>
        <sz val="11"/>
        <color theme="1"/>
        <rFont val="Aptos"/>
        <family val="2"/>
      </rPr>
      <t>*Formula bar</t>
    </r>
    <r>
      <rPr>
        <sz val="11"/>
        <color theme="1"/>
        <rFont val="Aptos"/>
        <family val="2"/>
      </rPr>
      <t xml:space="preserve"> - The area above the worksheet where the contents of a selected cell can be </t>
    </r>
    <r>
      <rPr>
        <b/>
        <sz val="11"/>
        <color theme="1"/>
        <rFont val="Aptos"/>
        <family val="2"/>
      </rPr>
      <t>viewed</t>
    </r>
    <r>
      <rPr>
        <sz val="11"/>
        <color theme="1"/>
        <rFont val="Aptos"/>
        <family val="2"/>
      </rPr>
      <t xml:space="preserve"> or </t>
    </r>
    <r>
      <rPr>
        <b/>
        <sz val="11"/>
        <color theme="1"/>
        <rFont val="Aptos"/>
        <family val="2"/>
      </rPr>
      <t>edited</t>
    </r>
    <r>
      <rPr>
        <sz val="11"/>
        <color theme="1"/>
        <rFont val="Aptos"/>
        <family val="2"/>
      </rPr>
      <t xml:space="preserve">. </t>
    </r>
  </si>
  <si>
    <t>Step 1: Cover Page</t>
  </si>
  <si>
    <t>Complete the ‘Cover Page’ Sheet</t>
  </si>
  <si>
    <t>Step 2: Code of Ethics</t>
  </si>
  <si>
    <t>Complete the 'Code of Ethics' Signature Sheet</t>
  </si>
  <si>
    <t xml:space="preserve">&gt; To paste your signature into the signature cell (i.e. single box where data is entered), copy your signature and select 'Paste Special' → Picture (or Picture (Enhanced Metafile). See also 'To paste a Word table as an image on PC or Mac' in yellow box below. </t>
  </si>
  <si>
    <r>
      <rPr>
        <b/>
        <sz val="11"/>
        <color rgb="FF00B050"/>
        <rFont val="Aptos"/>
        <family val="2"/>
      </rPr>
      <t xml:space="preserve">✅ </t>
    </r>
    <r>
      <rPr>
        <sz val="11"/>
        <color theme="1"/>
        <rFont val="Aptos"/>
        <family val="2"/>
      </rPr>
      <t xml:space="preserve">Complete </t>
    </r>
    <r>
      <rPr>
        <b/>
        <sz val="11"/>
        <color theme="1"/>
        <rFont val="Aptos"/>
        <family val="2"/>
      </rPr>
      <t>all questions</t>
    </r>
    <r>
      <rPr>
        <sz val="11"/>
        <color theme="1"/>
        <rFont val="Aptos"/>
        <family val="2"/>
      </rPr>
      <t>:</t>
    </r>
  </si>
  <si>
    <t>• Respond directly to the intent of the question.</t>
  </si>
  <si>
    <t>I Can't Read the Full Question, Instruction or My Note!</t>
  </si>
  <si>
    <r>
      <t xml:space="preserve">* If the question, instructions, or your note does not fully show in the 'cell', you can view it in the </t>
    </r>
    <r>
      <rPr>
        <b/>
        <sz val="11"/>
        <rFont val="Aptos"/>
        <family val="2"/>
      </rPr>
      <t>formula bar</t>
    </r>
    <r>
      <rPr>
        <sz val="11"/>
        <rFont val="Aptos"/>
        <family val="2"/>
      </rPr>
      <t xml:space="preserve"> at the top. </t>
    </r>
  </si>
  <si>
    <r>
      <rPr>
        <b/>
        <i/>
        <sz val="11"/>
        <color rgb="FFFF0000"/>
        <rFont val="Aptos"/>
        <family val="2"/>
      </rPr>
      <t>Where to find the formula bar:</t>
    </r>
    <r>
      <rPr>
        <i/>
        <sz val="11"/>
        <rFont val="Aptos"/>
        <family val="2"/>
      </rPr>
      <t xml:space="preserve">
White rectangular box near the top of your Excel window—above the spreadsheet cells, below the toolbar/ribbon.  </t>
    </r>
  </si>
  <si>
    <r>
      <rPr>
        <b/>
        <i/>
        <sz val="11"/>
        <color rgb="FF0000FF"/>
        <rFont val="Aptos"/>
        <family val="2"/>
      </rPr>
      <t>Tip:</t>
    </r>
    <r>
      <rPr>
        <b/>
        <sz val="11"/>
        <rFont val="Aptos"/>
        <family val="2"/>
      </rPr>
      <t xml:space="preserve"> </t>
    </r>
    <r>
      <rPr>
        <i/>
        <sz val="11"/>
        <rFont val="Aptos"/>
        <family val="2"/>
      </rPr>
      <t>Click on any unlocked cell, and you’ll see its contents appear in the formula bar. If the bar isn’t visible, go to the View tab and make sure 'Formula Bar' is checked.</t>
    </r>
    <r>
      <rPr>
        <sz val="11"/>
        <rFont val="Aptos"/>
        <family val="2"/>
      </rPr>
      <t xml:space="preserve"> If the full content isn’t visible, you can scroll within the bar to view or edit it.</t>
    </r>
  </si>
  <si>
    <t>Excel "Smart-Fill" i.e. Auto-Complete Function</t>
  </si>
  <si>
    <r>
      <rPr>
        <b/>
        <i/>
        <sz val="10.5"/>
        <color theme="1"/>
        <rFont val="Aptos"/>
        <family val="2"/>
      </rPr>
      <t xml:space="preserve">* </t>
    </r>
    <r>
      <rPr>
        <i/>
        <sz val="10.5"/>
        <color theme="1"/>
        <rFont val="Aptos"/>
        <family val="2"/>
      </rPr>
      <t xml:space="preserve">Excel may use a </t>
    </r>
    <r>
      <rPr>
        <b/>
        <i/>
        <sz val="10.5"/>
        <color theme="1"/>
        <rFont val="Aptos"/>
        <family val="2"/>
      </rPr>
      <t>"smart fill"</t>
    </r>
    <r>
      <rPr>
        <i/>
        <sz val="10.5"/>
        <color theme="1"/>
        <rFont val="Aptos"/>
        <family val="2"/>
      </rPr>
      <t xml:space="preserve"> or </t>
    </r>
    <r>
      <rPr>
        <b/>
        <i/>
        <sz val="10.5"/>
        <color theme="1"/>
        <rFont val="Aptos"/>
        <family val="2"/>
      </rPr>
      <t>auto-complete</t>
    </r>
    <r>
      <rPr>
        <i/>
        <sz val="10.5"/>
        <color theme="1"/>
        <rFont val="Aptos"/>
        <family val="2"/>
      </rPr>
      <t xml:space="preserve"> function to automatically populate cells based on previously entered content in the same column. Please review content carefully to ensure accuracy. If unintended suggestions appear, you can override them by simply typing your intended content OR by disabling this feature.</t>
    </r>
  </si>
  <si>
    <r>
      <rPr>
        <b/>
        <i/>
        <sz val="10.5"/>
        <color theme="1"/>
        <rFont val="Aptos"/>
        <family val="2"/>
      </rPr>
      <t>Optional</t>
    </r>
    <r>
      <rPr>
        <i/>
        <sz val="10.5"/>
        <color theme="1"/>
        <rFont val="Aptos"/>
        <family val="2"/>
      </rPr>
      <t xml:space="preserve">: If you'd like to </t>
    </r>
    <r>
      <rPr>
        <b/>
        <i/>
        <sz val="10.5"/>
        <color theme="1"/>
        <rFont val="Aptos"/>
        <family val="2"/>
      </rPr>
      <t>turn-off/disable</t>
    </r>
    <r>
      <rPr>
        <i/>
        <sz val="10.5"/>
        <color theme="1"/>
        <rFont val="Aptos"/>
        <family val="2"/>
      </rPr>
      <t xml:space="preserve"> this feature:</t>
    </r>
  </si>
  <si>
    <t xml:space="preserve"> Turn Off AutoComplete on Excel for PC</t>
  </si>
  <si>
    <t>Turn Off AutoComplete on Excel for Mac</t>
  </si>
  <si>
    <t>1. Go to the File tab in the top-left corner.
2. Click Options to open the Excel Options window.
3. In the Advanced section (left-hand panel), scroll down to Editing options.
4. Uncheck the box next to "Enable AutoComplete for cell values".
5. Click OK to save and exit.</t>
  </si>
  <si>
    <t>1. Open Excel, then click Excel in the top menu bar.
2. Select Preferences from the dropdown.
3. In the Preferences window, choose Edit.
4. Under Editing Options, uncheck "Enable AutoComplete for cell values".
5. Close the Preferences window—changes save automatically.</t>
  </si>
  <si>
    <r>
      <rPr>
        <sz val="12"/>
        <color rgb="FFFF0000"/>
        <rFont val="Aptos"/>
        <family val="2"/>
      </rPr>
      <t xml:space="preserve">⏰ </t>
    </r>
    <r>
      <rPr>
        <b/>
        <sz val="12"/>
        <color theme="1"/>
        <rFont val="Aptos"/>
        <family val="2"/>
      </rPr>
      <t>Important Deadlines</t>
    </r>
  </si>
  <si>
    <t>Step 6: Quality Assurance (QA) Review</t>
  </si>
  <si>
    <t>Step 3: Summary Page</t>
  </si>
  <si>
    <t>Step 4: Scoring Summary</t>
  </si>
  <si>
    <t>QA Review Comments</t>
  </si>
  <si>
    <t>Assessor Instructions</t>
  </si>
  <si>
    <t>QA Reviewer Instructions/Comments</t>
  </si>
  <si>
    <t>Policy attached</t>
  </si>
  <si>
    <t>Notes: Provide clear, legible notes with sufficient detail to support your response to this question.</t>
  </si>
  <si>
    <t xml:space="preserve">Notes: Provide clear, legible notes with sufficient detail to support your response to this question. </t>
  </si>
  <si>
    <r>
      <t xml:space="preserve">Does the company have a </t>
    </r>
    <r>
      <rPr>
        <b/>
        <sz val="11"/>
        <color rgb="FF000000"/>
        <rFont val="Aptos Display"/>
        <family val="2"/>
        <scheme val="major"/>
      </rPr>
      <t>current</t>
    </r>
    <r>
      <rPr>
        <sz val="11"/>
        <color rgb="FF000000"/>
        <rFont val="Aptos Display"/>
        <family val="2"/>
        <scheme val="major"/>
      </rPr>
      <t xml:space="preserve"> copy of the OHS Act, Regulation, Code and amendments?</t>
    </r>
  </si>
  <si>
    <r>
      <t xml:space="preserve">b) </t>
    </r>
    <r>
      <rPr>
        <sz val="11"/>
        <color rgb="FF000000"/>
        <rFont val="Aptos Display"/>
        <family val="2"/>
        <scheme val="major"/>
      </rPr>
      <t>under company policies?</t>
    </r>
    <r>
      <rPr>
        <sz val="11"/>
        <color rgb="FFFF0000"/>
        <rFont val="Aptos Display"/>
        <family val="2"/>
        <scheme val="major"/>
      </rPr>
      <t xml:space="preserve"> </t>
    </r>
  </si>
  <si>
    <r>
      <t xml:space="preserve">a) </t>
    </r>
    <r>
      <rPr>
        <sz val="11"/>
        <color rgb="FF000000"/>
        <rFont val="Aptos Display"/>
        <family val="2"/>
        <scheme val="major"/>
      </rPr>
      <t>under applicable legislation?</t>
    </r>
    <r>
      <rPr>
        <sz val="10"/>
        <color rgb="FF000000"/>
        <rFont val="Aptos Display"/>
        <family val="2"/>
        <scheme val="major"/>
      </rPr>
      <t xml:space="preserve"> </t>
    </r>
  </si>
  <si>
    <t>Legislation attached</t>
  </si>
  <si>
    <t>Total
Jobs</t>
  </si>
  <si>
    <r>
      <t>c)</t>
    </r>
    <r>
      <rPr>
        <sz val="11"/>
        <color rgb="FF000000"/>
        <rFont val="Aptos Display"/>
        <family val="2"/>
        <scheme val="major"/>
      </rPr>
      <t xml:space="preserve"> Are health and safety hazards identified for tasks listed in the inventory?</t>
    </r>
  </si>
  <si>
    <r>
      <t>a)</t>
    </r>
    <r>
      <rPr>
        <sz val="7"/>
        <color theme="1"/>
        <rFont val="Aptos Display"/>
        <family val="2"/>
        <scheme val="major"/>
      </rPr>
      <t xml:space="preserve"> </t>
    </r>
    <r>
      <rPr>
        <sz val="11"/>
        <color rgb="FF000000"/>
        <rFont val="Aptos Display"/>
        <family val="2"/>
        <scheme val="major"/>
      </rPr>
      <t>Has an inventory been taken of jobs?</t>
    </r>
  </si>
  <si>
    <r>
      <t>d) Have the health and safety hazards been evaluated and prioritized according to risk</t>
    </r>
    <r>
      <rPr>
        <sz val="11"/>
        <color rgb="FF000000"/>
        <rFont val="Aptos Display"/>
        <family val="2"/>
        <scheme val="major"/>
      </rPr>
      <t>?</t>
    </r>
  </si>
  <si>
    <t>workplace?</t>
  </si>
  <si>
    <t>Have formal hazard assessments been conducted to identify both health and safety hazards in the</t>
  </si>
  <si>
    <t>Hazard assessment attached</t>
  </si>
  <si>
    <t xml:space="preserve">Have specific health and safety roles and responsibilities been written for: </t>
  </si>
  <si>
    <t>a) managers?</t>
  </si>
  <si>
    <t>b) Has an inventory been taken of tasks?</t>
  </si>
  <si>
    <t>Document(s) attached</t>
  </si>
  <si>
    <t>Are employees involved in the formal hazard assessment process?</t>
  </si>
  <si>
    <r>
      <rPr>
        <b/>
        <sz val="10"/>
        <color rgb="FFFF0000"/>
        <rFont val="Aptos Display"/>
        <family val="2"/>
        <scheme val="major"/>
      </rPr>
      <t>0 or 5 Points</t>
    </r>
    <r>
      <rPr>
        <sz val="10"/>
        <color theme="1"/>
        <rFont val="Aptos Display"/>
        <family val="2"/>
        <scheme val="major"/>
      </rPr>
      <t xml:space="preserve">
To meet the standard, documentation shows employee involvement in the formal hazard assessment process. 
If applicable, indicate what’s missing here.
</t>
    </r>
    <r>
      <rPr>
        <sz val="10"/>
        <color rgb="FFFF0000"/>
        <rFont val="Aptos Display"/>
        <family val="2"/>
        <scheme val="major"/>
      </rPr>
      <t xml:space="preserve">Reviewer notes:  </t>
    </r>
  </si>
  <si>
    <r>
      <rPr>
        <b/>
        <sz val="10"/>
        <color rgb="FFFF0000"/>
        <rFont val="Aptos Display"/>
        <family val="2"/>
        <scheme val="major"/>
      </rPr>
      <t>0 - 10 Points</t>
    </r>
    <r>
      <rPr>
        <sz val="10"/>
        <color rgb="FFFF0000"/>
        <rFont val="Aptos Display"/>
        <family val="2"/>
        <scheme val="major"/>
      </rPr>
      <t xml:space="preserve">
</t>
    </r>
    <r>
      <rPr>
        <sz val="10"/>
        <rFont val="Aptos Display"/>
        <family val="2"/>
        <scheme val="major"/>
      </rPr>
      <t xml:space="preserve">To meet the standard, each applicable task documented in 2.1b) must have a complete listing of health and safety hazards. 
Partial points may be awarded. 
A complete hazard identification means that all reasonably foreseeable hazards have been documented for the task. 
To be considered complete, the hazard identification must:
</t>
    </r>
    <r>
      <rPr>
        <i/>
        <sz val="10"/>
        <rFont val="Aptos Display"/>
        <family val="2"/>
        <scheme val="major"/>
      </rPr>
      <t>• Consider all relevant hazard types (physical, chemical, biological, and psychosocial);
• Capture both common and significant hazards based on the nature of the task and the reviewer’s professional judgment.
• Allow for minor omissions, provided major or high-risk hazards are identified.</t>
    </r>
    <r>
      <rPr>
        <sz val="10"/>
        <rFont val="Aptos Display"/>
        <family val="2"/>
        <scheme val="major"/>
      </rPr>
      <t xml:space="preserve">
If applicable, indicate what’s missing here. 
</t>
    </r>
    <r>
      <rPr>
        <sz val="10"/>
        <color rgb="FFFF0000"/>
        <rFont val="Aptos Display"/>
        <family val="2"/>
        <scheme val="major"/>
      </rPr>
      <t xml:space="preserve">Reviewer notes:  </t>
    </r>
  </si>
  <si>
    <r>
      <rPr>
        <b/>
        <sz val="10"/>
        <color rgb="FFFF0000"/>
        <rFont val="Aptos Display"/>
        <family val="2"/>
        <scheme val="major"/>
      </rPr>
      <t>0 - 10 Points</t>
    </r>
    <r>
      <rPr>
        <sz val="10"/>
        <color theme="1"/>
        <rFont val="Aptos Display"/>
        <family val="2"/>
        <scheme val="major"/>
      </rPr>
      <t xml:space="preserve">
To meet the standard, each applicable job documented in 2.1a) must have a complete task inventory. 
Partial points may be awarded. 
A complete task inventory includes all core duties, routine activities, and any tasks that may present significant hazards or require specific controls (e.g. guards, procedures, supervision, or training).
To be considered complete, the task inventory must:
</t>
    </r>
    <r>
      <rPr>
        <i/>
        <sz val="10"/>
        <color theme="1"/>
        <rFont val="Aptos Display"/>
        <family val="2"/>
        <scheme val="major"/>
      </rPr>
      <t xml:space="preserve">• Include all regular and recurring tasks performed by the job holder;
• Include infrequent tasks that present potential hazards or require specific controls;
• Exclude only those tasks that are rare and low risk, or that fall outside the scope of the job.
</t>
    </r>
    <r>
      <rPr>
        <sz val="10"/>
        <color theme="1"/>
        <rFont val="Aptos Display"/>
        <family val="2"/>
        <scheme val="major"/>
      </rPr>
      <t xml:space="preserve">If applicable, indicate what’s missing here. 
</t>
    </r>
    <r>
      <rPr>
        <sz val="10"/>
        <color rgb="FFFF0000"/>
        <rFont val="Aptos Display"/>
        <family val="2"/>
        <scheme val="major"/>
      </rPr>
      <t xml:space="preserve">Reviewer notes:  </t>
    </r>
  </si>
  <si>
    <r>
      <rPr>
        <b/>
        <sz val="10"/>
        <color rgb="FFFF0000"/>
        <rFont val="Aptos Display"/>
        <family val="2"/>
        <scheme val="major"/>
      </rPr>
      <t>0 - 10 Points</t>
    </r>
    <r>
      <rPr>
        <sz val="10"/>
        <color theme="1"/>
        <rFont val="Aptos Display"/>
        <family val="2"/>
        <scheme val="major"/>
      </rPr>
      <t xml:space="preserve">
To meet the standard, all applicable jobs must be documented in the inventory. 
Partial points may be awarded. 
If applicable, indicate what’s missing here. 
</t>
    </r>
    <r>
      <rPr>
        <sz val="10"/>
        <color rgb="FFFF0000"/>
        <rFont val="Aptos Display"/>
        <family val="2"/>
        <scheme val="major"/>
      </rPr>
      <t xml:space="preserve">Reviewer notes:  </t>
    </r>
  </si>
  <si>
    <r>
      <rPr>
        <b/>
        <sz val="10"/>
        <color rgb="FFFF0000"/>
        <rFont val="Aptos Narrow"/>
        <family val="2"/>
        <scheme val="minor"/>
      </rPr>
      <t>0 or 5 Points</t>
    </r>
    <r>
      <rPr>
        <sz val="10"/>
        <color theme="1"/>
        <rFont val="Aptos Narrow"/>
        <family val="2"/>
        <scheme val="minor"/>
      </rPr>
      <t xml:space="preserve">
To meet the standard, current legislation is available. 
If applicable, indicate what’s missing here. 
</t>
    </r>
    <r>
      <rPr>
        <sz val="10"/>
        <color rgb="FFFF0000"/>
        <rFont val="Aptos Narrow"/>
        <family val="2"/>
        <scheme val="minor"/>
      </rPr>
      <t xml:space="preserve">Reviewer notes:  </t>
    </r>
  </si>
  <si>
    <r>
      <rPr>
        <b/>
        <sz val="10"/>
        <color rgb="FFFF0000"/>
        <rFont val="Aptos Narrow"/>
        <family val="2"/>
        <scheme val="minor"/>
      </rPr>
      <t>0 or 5 Points</t>
    </r>
    <r>
      <rPr>
        <sz val="10"/>
        <color theme="1"/>
        <rFont val="Aptos Narrow"/>
        <family val="2"/>
        <scheme val="minor"/>
      </rPr>
      <t xml:space="preserve">
To meet the standard, a documented process is in place to communicate occupational health and safety rights to workers.
If applicable, indicate what’s missing here. 
</t>
    </r>
    <r>
      <rPr>
        <sz val="10"/>
        <color rgb="FFFF0000"/>
        <rFont val="Aptos Narrow"/>
        <family val="2"/>
        <scheme val="minor"/>
      </rPr>
      <t xml:space="preserve">Reviewer notes:  </t>
    </r>
  </si>
  <si>
    <r>
      <rPr>
        <b/>
        <sz val="10"/>
        <color rgb="FFFF0000"/>
        <rFont val="Aptos Narrow"/>
        <family val="2"/>
        <scheme val="minor"/>
      </rPr>
      <t>0 or 5 Points</t>
    </r>
    <r>
      <rPr>
        <sz val="10"/>
        <color theme="1"/>
        <rFont val="Aptos Narrow"/>
        <family val="2"/>
        <scheme val="minor"/>
      </rPr>
      <t xml:space="preserve">
To meet the standard, a documented process is in place to communicate workplace health and safety responsibilities under company policies.
If applicable, indicate what’s missing here. 
</t>
    </r>
    <r>
      <rPr>
        <sz val="10"/>
        <color rgb="FFFF0000"/>
        <rFont val="Aptos Narrow"/>
        <family val="2"/>
        <scheme val="minor"/>
      </rPr>
      <t xml:space="preserve">Reviewer notes:  </t>
    </r>
  </si>
  <si>
    <r>
      <rPr>
        <b/>
        <sz val="10"/>
        <color rgb="FFFF0000"/>
        <rFont val="Aptos Narrow"/>
        <family val="2"/>
        <scheme val="minor"/>
      </rPr>
      <t xml:space="preserve">0 or 5 Points </t>
    </r>
    <r>
      <rPr>
        <sz val="10"/>
        <color theme="1"/>
        <rFont val="Aptos Narrow"/>
        <family val="2"/>
        <scheme val="minor"/>
      </rPr>
      <t xml:space="preserve">
To meet the standard, a documented process is in place to communicate workplace health and safety responsibilities under applicable legislation, with supporting examples provided.
If applicable, indicate what’s missing here. 
</t>
    </r>
    <r>
      <rPr>
        <sz val="10"/>
        <color rgb="FFFF0000"/>
        <rFont val="Aptos Narrow"/>
        <family val="2"/>
        <scheme val="minor"/>
      </rPr>
      <t xml:space="preserve">Reviewer notes:  </t>
    </r>
  </si>
  <si>
    <r>
      <rPr>
        <b/>
        <sz val="10"/>
        <color rgb="FFFF0000"/>
        <rFont val="Aptos Narrow"/>
        <family val="2"/>
        <scheme val="minor"/>
      </rPr>
      <t>0 or 5 Points</t>
    </r>
    <r>
      <rPr>
        <sz val="10"/>
        <color theme="1"/>
        <rFont val="Aptos Narrow"/>
        <family val="2"/>
        <scheme val="minor"/>
      </rPr>
      <t xml:space="preserve"> per level (manager, supervisor, worker) 
To meet the standard, roles and responsibilities are documented for each applicable level.
If applicable, indicate what’s missing here. 
</t>
    </r>
    <r>
      <rPr>
        <sz val="10"/>
        <color rgb="FFFF0000"/>
        <rFont val="Aptos Narrow"/>
        <family val="2"/>
        <scheme val="minor"/>
      </rPr>
      <t xml:space="preserve">Reviewer notes:  </t>
    </r>
  </si>
  <si>
    <r>
      <rPr>
        <b/>
        <sz val="10"/>
        <color rgb="FFFF0000"/>
        <rFont val="Aptos Narrow"/>
        <family val="2"/>
        <scheme val="minor"/>
      </rPr>
      <t>0 or 5 Points</t>
    </r>
    <r>
      <rPr>
        <b/>
        <sz val="10"/>
        <color rgb="FF000000"/>
        <rFont val="Aptos Display"/>
        <family val="2"/>
        <scheme val="major"/>
      </rPr>
      <t xml:space="preserve"> </t>
    </r>
    <r>
      <rPr>
        <sz val="10"/>
        <color rgb="FF000000"/>
        <rFont val="Aptos Display"/>
        <family val="2"/>
        <scheme val="major"/>
      </rPr>
      <t xml:space="preserve">
To meet the standard, a documented process is in place to communicate the policy.
If applicable, indicate what’s missing here. 
</t>
    </r>
    <r>
      <rPr>
        <sz val="10"/>
        <color rgb="FFFF0000"/>
        <rFont val="Aptos Display"/>
        <family val="2"/>
        <scheme val="major"/>
      </rPr>
      <t xml:space="preserve">Reviewer notes:  </t>
    </r>
  </si>
  <si>
    <r>
      <rPr>
        <b/>
        <sz val="10"/>
        <color rgb="FFFF0000"/>
        <rFont val="Aptos Display"/>
        <family val="2"/>
        <scheme val="major"/>
      </rPr>
      <t>0 - 5 Points</t>
    </r>
    <r>
      <rPr>
        <sz val="10"/>
        <color rgb="FFFF0000"/>
        <rFont val="Aptos Display"/>
        <family val="2"/>
        <scheme val="major"/>
      </rPr>
      <t xml:space="preserve">
</t>
    </r>
    <r>
      <rPr>
        <sz val="10"/>
        <rFont val="Aptos Display"/>
        <family val="2"/>
        <scheme val="major"/>
      </rPr>
      <t xml:space="preserve">To meet the standard, the formal hazard assessments must be reviewed in accordance with the required review frequency. 
Partial points may be awarded. 
If applicable, indicate what’s missing here.
</t>
    </r>
    <r>
      <rPr>
        <sz val="10"/>
        <color rgb="FFFF0000"/>
        <rFont val="Aptos Display"/>
        <family val="2"/>
        <scheme val="major"/>
      </rPr>
      <t xml:space="preserve">Reviewer notes:  </t>
    </r>
  </si>
  <si>
    <t>Review Criteria</t>
  </si>
  <si>
    <t>Criteria Met</t>
  </si>
  <si>
    <t xml:space="preserve">Explain how employees report hazards (e.g. toolbox meetings, notes, letters, memos, etc.).
This question is NOT APPLICABLE (N/A) to owner/operators.. </t>
  </si>
  <si>
    <r>
      <rPr>
        <b/>
        <sz val="11"/>
        <color rgb="FF000000"/>
        <rFont val="Aptos Display"/>
        <family val="2"/>
        <scheme val="major"/>
      </rPr>
      <t>ATTACH</t>
    </r>
    <r>
      <rPr>
        <sz val="11"/>
        <color rgb="FF000000"/>
        <rFont val="Aptos Display"/>
        <family val="2"/>
        <scheme val="major"/>
      </rPr>
      <t xml:space="preserve"> copies of responsibility documents other than the policy (e.g. contracts, job descriptions, program manual) or reference where it can be found in your company health and safety manual.
Depending on the size or nature of the company, one or more of these categories may not be applicable. 
Where the company has no workers, the owner/operator will be considered the 'manager'.</t>
    </r>
  </si>
  <si>
    <r>
      <rPr>
        <b/>
        <sz val="11"/>
        <color theme="1"/>
        <rFont val="Aptos Display"/>
        <family val="2"/>
        <scheme val="major"/>
      </rPr>
      <t>ATTACH</t>
    </r>
    <r>
      <rPr>
        <sz val="11"/>
        <color theme="1"/>
        <rFont val="Aptos Display"/>
        <family val="2"/>
        <scheme val="major"/>
      </rPr>
      <t xml:space="preserve"> a copy of the policy, process document, or directive that outlines the review frequency for formal hazard assessments. It must include:
</t>
    </r>
    <r>
      <rPr>
        <i/>
        <sz val="11"/>
        <color theme="1"/>
        <rFont val="Aptos Display"/>
        <family val="2"/>
        <scheme val="major"/>
      </rPr>
      <t>• on a regular pre-determined basis, designed to keep the results up to date,</t>
    </r>
    <r>
      <rPr>
        <sz val="11"/>
        <color theme="1"/>
        <rFont val="Aptos Display"/>
        <family val="2"/>
        <scheme val="major"/>
      </rPr>
      <t xml:space="preserve">
</t>
    </r>
    <r>
      <rPr>
        <i/>
        <sz val="11"/>
        <color theme="1"/>
        <rFont val="Aptos Display"/>
        <family val="2"/>
        <scheme val="major"/>
      </rPr>
      <t>• when a new work process is introduced,</t>
    </r>
    <r>
      <rPr>
        <sz val="11"/>
        <color theme="1"/>
        <rFont val="Aptos Display"/>
        <family val="2"/>
        <scheme val="major"/>
      </rPr>
      <t xml:space="preserve">
</t>
    </r>
    <r>
      <rPr>
        <i/>
        <sz val="11"/>
        <color theme="1"/>
        <rFont val="Aptos Display"/>
        <family val="2"/>
        <scheme val="major"/>
      </rPr>
      <t xml:space="preserve">• when changes to the operation are implemented,
• when site-specific hazard assessments identify a previously unrecognized hazard, 
• when inspections, and/or investigations identify a previously unrecognized hazard. </t>
    </r>
  </si>
  <si>
    <r>
      <rPr>
        <b/>
        <sz val="11"/>
        <color theme="1"/>
        <rFont val="Aptos Display"/>
        <family val="2"/>
        <scheme val="major"/>
      </rPr>
      <t>ATTACH</t>
    </r>
    <r>
      <rPr>
        <sz val="11"/>
        <color theme="1"/>
        <rFont val="Aptos Display"/>
        <family val="2"/>
        <scheme val="major"/>
      </rPr>
      <t xml:space="preserve"> your formal hazard assessments and/or other documentation that demonstrates complete control recommendations have been made for all identified hazards in each applicable task. 
Examples of controls may include: </t>
    </r>
    <r>
      <rPr>
        <i/>
        <sz val="11"/>
        <color theme="1"/>
        <rFont val="Aptos Display"/>
        <family val="2"/>
        <scheme val="major"/>
      </rPr>
      <t>guarding, procedures, training, signage, scheduling, hearing/eye protection, gloves, etc.</t>
    </r>
  </si>
  <si>
    <r>
      <rPr>
        <b/>
        <sz val="10"/>
        <color rgb="FFFF0000"/>
        <rFont val="Aptos Display"/>
        <family val="2"/>
        <scheme val="major"/>
      </rPr>
      <t>0 - 10 Points</t>
    </r>
    <r>
      <rPr>
        <sz val="10"/>
        <color rgb="FFFF0000"/>
        <rFont val="Aptos Display"/>
        <family val="2"/>
        <scheme val="major"/>
      </rPr>
      <t xml:space="preserve">
</t>
    </r>
    <r>
      <rPr>
        <sz val="10"/>
        <rFont val="Aptos Display"/>
        <family val="2"/>
        <scheme val="major"/>
      </rPr>
      <t xml:space="preserve">To meet the standard, each task with a complete hazard identification documented in 2.1c), must have complete control recommendations documented for all identified hazards.
Complete control recommendations mean:
• Controls are recommended for each identified hazard in the task;
• Controls are appropriate and aligned with the hazard’s nature and severity, reflecting the hierarchy of controls where feasible;
• Minor omissions are acceptable only if all major or high-risk hazards are addressed.
Partial points may be awarded. 
If applicable, indicate what’s missing here. 
</t>
    </r>
    <r>
      <rPr>
        <sz val="10"/>
        <color rgb="FFFF0000"/>
        <rFont val="Aptos Display"/>
        <family val="2"/>
        <scheme val="major"/>
      </rPr>
      <t xml:space="preserve">Reviewer notes:  </t>
    </r>
  </si>
  <si>
    <r>
      <t>c)</t>
    </r>
    <r>
      <rPr>
        <sz val="7"/>
        <color theme="1"/>
        <rFont val="Aptos Display"/>
        <family val="2"/>
        <scheme val="major"/>
      </rPr>
      <t xml:space="preserve"> </t>
    </r>
    <r>
      <rPr>
        <sz val="11"/>
        <color rgb="FF000000"/>
        <rFont val="Aptos Display"/>
        <family val="2"/>
        <scheme val="major"/>
      </rPr>
      <t>personal protective equipment (PPE)?</t>
    </r>
  </si>
  <si>
    <r>
      <t>b)</t>
    </r>
    <r>
      <rPr>
        <sz val="7"/>
        <color theme="1"/>
        <rFont val="Aptos Display"/>
        <family val="2"/>
        <scheme val="major"/>
      </rPr>
      <t xml:space="preserve"> </t>
    </r>
    <r>
      <rPr>
        <sz val="11"/>
        <color rgb="FF000000"/>
        <rFont val="Aptos Display"/>
        <family val="2"/>
        <scheme val="major"/>
      </rPr>
      <t>administrative?</t>
    </r>
  </si>
  <si>
    <r>
      <t>a)</t>
    </r>
    <r>
      <rPr>
        <sz val="7"/>
        <color theme="1"/>
        <rFont val="Aptos Display"/>
        <family val="2"/>
        <scheme val="major"/>
      </rPr>
      <t xml:space="preserve"> </t>
    </r>
    <r>
      <rPr>
        <sz val="11"/>
        <color rgb="FF000000"/>
        <rFont val="Aptos Display"/>
        <family val="2"/>
        <scheme val="major"/>
      </rPr>
      <t>engineering?</t>
    </r>
  </si>
  <si>
    <t>Describe how the employer ensures hazard control methods are followed.
This question is NOT APPLICABLE (N/A) to owner/operators.</t>
  </si>
  <si>
    <r>
      <t xml:space="preserve">Provide examples of engineering controls that have been implemented and are being used at the work site(s). 
</t>
    </r>
    <r>
      <rPr>
        <i/>
        <sz val="11"/>
        <color theme="1"/>
        <rFont val="Aptos Display"/>
        <family val="2"/>
        <scheme val="major"/>
      </rPr>
      <t>Enginnering controls are the preferred method of hazard control if elimination and/or substitution is not possible. They involve a physical change to the workplace itself, rather than relying on workers’ behavior or requiring workers to wear PPE. Engineering controls are implemented at the design, installation, or engineering stages (e.g. guards, ventilation, auto shutoff, etc.).</t>
    </r>
  </si>
  <si>
    <r>
      <t xml:space="preserve">Provide examples of administrative controls that have been implemented and are being used at the work site(s). 
</t>
    </r>
    <r>
      <rPr>
        <i/>
        <sz val="11"/>
        <color theme="1"/>
        <rFont val="Aptos Display"/>
        <family val="2"/>
        <scheme val="major"/>
      </rPr>
      <t>Administrative controls are process and procedure related. They attempt to reduce the risk of injury by changing the way jobs are done and controlling hazards not eliminated by engineering controls (e.g. rules, safe work policies, practices and procedures, job scheduling or rotation, and training).</t>
    </r>
  </si>
  <si>
    <r>
      <t xml:space="preserve">Provide examples of PPE controls that have been implemented and are being used at the work site(s). 
</t>
    </r>
    <r>
      <rPr>
        <i/>
        <sz val="11"/>
        <color theme="1"/>
        <rFont val="Aptos Display"/>
        <family val="2"/>
        <scheme val="major"/>
      </rPr>
      <t>Personal Protective Equipment (PPE) is the lowest level of control. PPE gives an individual protection from exposure to a workplace hazard.
PPE is used when engineering or administrative methods cannot fully control the hazards.  Some types of PPE include: (e.g. eye/hand/hearing/foot protection, fall protection, etc.).</t>
    </r>
  </si>
  <si>
    <r>
      <rPr>
        <b/>
        <sz val="10"/>
        <color rgb="FFFF0000"/>
        <rFont val="Aptos Display"/>
        <family val="2"/>
        <scheme val="major"/>
      </rPr>
      <t>0 or 2 Points</t>
    </r>
    <r>
      <rPr>
        <sz val="10"/>
        <color rgb="FFFF0000"/>
        <rFont val="Aptos Display"/>
        <family val="2"/>
        <scheme val="major"/>
      </rPr>
      <t xml:space="preserve">
</t>
    </r>
    <r>
      <rPr>
        <sz val="10"/>
        <rFont val="Aptos Display"/>
        <family val="2"/>
        <scheme val="major"/>
      </rPr>
      <t xml:space="preserve">To meet the standard, engineering controls are used, as applicable, and examples provided. 
If applicable, indicate what’s missing here. 
</t>
    </r>
    <r>
      <rPr>
        <sz val="10"/>
        <color rgb="FFFF0000"/>
        <rFont val="Aptos Display"/>
        <family val="2"/>
        <scheme val="major"/>
      </rPr>
      <t xml:space="preserve">Reviewer notes:  </t>
    </r>
  </si>
  <si>
    <r>
      <rPr>
        <b/>
        <sz val="10"/>
        <color rgb="FFFF0000"/>
        <rFont val="Aptos Display"/>
        <family val="2"/>
        <scheme val="major"/>
      </rPr>
      <t>0 or 5 Point</t>
    </r>
    <r>
      <rPr>
        <sz val="10"/>
        <color rgb="FFFF0000"/>
        <rFont val="Aptos Display"/>
        <family val="2"/>
        <scheme val="major"/>
      </rPr>
      <t xml:space="preserve">
</t>
    </r>
    <r>
      <rPr>
        <sz val="10"/>
        <rFont val="Aptos Display"/>
        <family val="2"/>
        <scheme val="major"/>
      </rPr>
      <t>To meet the standard, a system to ensure hazard control methods are followed is in place. 
If applicable, indicate what’s missing here.</t>
    </r>
    <r>
      <rPr>
        <sz val="10"/>
        <color rgb="FFFF0000"/>
        <rFont val="Aptos Display"/>
        <family val="2"/>
        <scheme val="major"/>
      </rPr>
      <t xml:space="preserve"> 
Reviewer notes:  </t>
    </r>
  </si>
  <si>
    <r>
      <rPr>
        <b/>
        <sz val="11"/>
        <color theme="1"/>
        <rFont val="Aptos Display"/>
        <family val="2"/>
        <scheme val="major"/>
      </rPr>
      <t>ATTACH</t>
    </r>
    <r>
      <rPr>
        <sz val="11"/>
        <color theme="1"/>
        <rFont val="Aptos Display"/>
        <family val="2"/>
        <scheme val="major"/>
      </rPr>
      <t xml:space="preserve"> a copy of the violence prevention plan. 
The plan must address all legislated requirements. 
See OHS Code Part 27 Violence and Harassment - section 390.
</t>
    </r>
    <r>
      <rPr>
        <i/>
        <sz val="11"/>
        <color theme="1"/>
        <rFont val="Aptos Display"/>
        <family val="2"/>
        <scheme val="major"/>
      </rPr>
      <t xml:space="preserve">As legislation now combines violence and harassment prevention requirements, a single integrated plan is acceptable. </t>
    </r>
  </si>
  <si>
    <r>
      <rPr>
        <b/>
        <sz val="10"/>
        <color rgb="FFFF0000"/>
        <rFont val="Aptos Display"/>
        <family val="2"/>
        <scheme val="major"/>
      </rPr>
      <t>0 or 5 Points</t>
    </r>
    <r>
      <rPr>
        <sz val="10"/>
        <color theme="1"/>
        <rFont val="Aptos Display"/>
        <family val="2"/>
        <scheme val="major"/>
      </rPr>
      <t xml:space="preserve">
To meet the standard, a violence prevention plan is in place and meets all legislated requirements. 
</t>
    </r>
    <r>
      <rPr>
        <i/>
        <sz val="10"/>
        <color theme="1"/>
        <rFont val="Aptos Display"/>
        <family val="2"/>
        <scheme val="major"/>
      </rPr>
      <t>As legislation now combines violence and harassment prevention requirements, a single integrated plan is acceptable.</t>
    </r>
    <r>
      <rPr>
        <sz val="10"/>
        <color theme="1"/>
        <rFont val="Aptos Display"/>
        <family val="2"/>
        <scheme val="major"/>
      </rPr>
      <t xml:space="preserve">
If applicable, indicate what’s missing here. 
</t>
    </r>
    <r>
      <rPr>
        <sz val="10"/>
        <color rgb="FFFF0000"/>
        <rFont val="Aptos Display"/>
        <family val="2"/>
        <scheme val="major"/>
      </rPr>
      <t xml:space="preserve">Reviewer notes:  </t>
    </r>
  </si>
  <si>
    <r>
      <rPr>
        <b/>
        <sz val="10"/>
        <color rgb="FFFF0000"/>
        <rFont val="Aptos Display"/>
        <family val="2"/>
        <scheme val="major"/>
      </rPr>
      <t xml:space="preserve">0 </t>
    </r>
    <r>
      <rPr>
        <b/>
        <sz val="10"/>
        <color rgb="FFFF0000"/>
        <rFont val="Aptos Narrow"/>
        <family val="2"/>
        <scheme val="minor"/>
      </rPr>
      <t>or 5 Points</t>
    </r>
    <r>
      <rPr>
        <sz val="10"/>
        <color theme="1"/>
        <rFont val="Aptos Display"/>
        <family val="2"/>
        <scheme val="major"/>
      </rPr>
      <t xml:space="preserve">
To meet the standard, a harassment prevention plan is in place and meets all legislated requirements. 
</t>
    </r>
    <r>
      <rPr>
        <i/>
        <sz val="10"/>
        <color theme="1"/>
        <rFont val="Aptos Display"/>
        <family val="2"/>
        <scheme val="major"/>
      </rPr>
      <t>As legislation now combines violence and harassment prevention requirements, a single integrated plan is acceptable.</t>
    </r>
    <r>
      <rPr>
        <sz val="10"/>
        <color theme="1"/>
        <rFont val="Aptos Display"/>
        <family val="2"/>
        <scheme val="major"/>
      </rPr>
      <t xml:space="preserve">
If applicable, indicate what’s missing here. 
</t>
    </r>
    <r>
      <rPr>
        <sz val="10"/>
        <color rgb="FFFF0000"/>
        <rFont val="Aptos Display"/>
        <family val="2"/>
        <scheme val="major"/>
      </rPr>
      <t xml:space="preserve">Reviewer notes:  </t>
    </r>
  </si>
  <si>
    <r>
      <rPr>
        <b/>
        <sz val="11"/>
        <color theme="1"/>
        <rFont val="Aptos Display"/>
        <family val="2"/>
        <scheme val="major"/>
      </rPr>
      <t>ATTACH</t>
    </r>
    <r>
      <rPr>
        <sz val="11"/>
        <color theme="1"/>
        <rFont val="Aptos Display"/>
        <family val="2"/>
        <scheme val="major"/>
      </rPr>
      <t xml:space="preserve"> a copy of the harassment prevention plan. 
The plan must address all legislated requirements. 
See OHS Code Part 27 Violence and Harassment - section 390.
</t>
    </r>
    <r>
      <rPr>
        <i/>
        <sz val="11"/>
        <color theme="1"/>
        <rFont val="Aptos Display"/>
        <family val="2"/>
        <scheme val="major"/>
      </rPr>
      <t xml:space="preserve">As legislation now combines violence and harassment prevention requirements, a single integrated plan is acceptable. </t>
    </r>
  </si>
  <si>
    <r>
      <rPr>
        <b/>
        <sz val="10"/>
        <color rgb="FFFF0000"/>
        <rFont val="Aptos Display"/>
        <family val="2"/>
        <scheme val="major"/>
      </rPr>
      <t>0</t>
    </r>
    <r>
      <rPr>
        <sz val="11"/>
        <color theme="1"/>
        <rFont val="Aptos Narrow"/>
        <family val="2"/>
        <scheme val="minor"/>
      </rPr>
      <t xml:space="preserve"> </t>
    </r>
    <r>
      <rPr>
        <b/>
        <sz val="10"/>
        <color rgb="FFFF0000"/>
        <rFont val="Aptos Narrow"/>
        <family val="2"/>
        <scheme val="minor"/>
      </rPr>
      <t>or 5 Points</t>
    </r>
    <r>
      <rPr>
        <sz val="10"/>
        <color theme="1"/>
        <rFont val="Aptos Display"/>
        <family val="2"/>
        <scheme val="major"/>
      </rPr>
      <t xml:space="preserve">
To meet the standard, the legislated review frequency must be stated and met.
If no legislated conditions requiring a review occurred during the audit period, this question must be scored based solely on the  policy, process document, or directive.
If applicable, indicate what’s missing here. 
</t>
    </r>
    <r>
      <rPr>
        <sz val="10"/>
        <color rgb="FFFF0000"/>
        <rFont val="Aptos Display"/>
        <family val="2"/>
        <scheme val="major"/>
      </rPr>
      <t xml:space="preserve">Reviewer notes:  </t>
    </r>
  </si>
  <si>
    <t>Does the employer ensure  hazard control methods are followed?</t>
  </si>
  <si>
    <r>
      <rPr>
        <b/>
        <sz val="10"/>
        <color rgb="FFFF0000"/>
        <rFont val="Aptos Display"/>
        <family val="2"/>
        <scheme val="major"/>
      </rPr>
      <t>0 or 1 Point</t>
    </r>
    <r>
      <rPr>
        <sz val="10"/>
        <color rgb="FFFF0000"/>
        <rFont val="Aptos Display"/>
        <family val="2"/>
        <scheme val="major"/>
      </rPr>
      <t xml:space="preserve">
</t>
    </r>
    <r>
      <rPr>
        <sz val="10"/>
        <rFont val="Aptos Display"/>
        <family val="2"/>
        <scheme val="major"/>
      </rPr>
      <t xml:space="preserve">To meet the standard, PPE controls are used, as applicable, and examples provided. 
If applicable, indicate what’s missing here. 
</t>
    </r>
    <r>
      <rPr>
        <sz val="10"/>
        <color rgb="FFFF0000"/>
        <rFont val="Aptos Display"/>
        <family val="2"/>
        <scheme val="major"/>
      </rPr>
      <t xml:space="preserve">Reviewer notes:  </t>
    </r>
  </si>
  <si>
    <r>
      <rPr>
        <b/>
        <sz val="10"/>
        <color rgb="FFFF0000"/>
        <rFont val="Aptos Display"/>
        <family val="2"/>
        <scheme val="major"/>
      </rPr>
      <t>0 or 2 Points</t>
    </r>
    <r>
      <rPr>
        <sz val="10"/>
        <color rgb="FFFF0000"/>
        <rFont val="Aptos Display"/>
        <family val="2"/>
        <scheme val="major"/>
      </rPr>
      <t xml:space="preserve">
</t>
    </r>
    <r>
      <rPr>
        <sz val="10"/>
        <rFont val="Aptos Display"/>
        <family val="2"/>
        <scheme val="major"/>
      </rPr>
      <t xml:space="preserve">To meet the standard, administrative controls are used, as applicable, and examples provided. 
If applicable, indicate what’s missing here. 
</t>
    </r>
    <r>
      <rPr>
        <sz val="10"/>
        <color rgb="FFFF0000"/>
        <rFont val="Aptos Display"/>
        <family val="2"/>
        <scheme val="major"/>
      </rPr>
      <t xml:space="preserve">Reviewer notes:  </t>
    </r>
  </si>
  <si>
    <t>Are orientations completed prior to starting regular duties?</t>
  </si>
  <si>
    <r>
      <t xml:space="preserve">Describe what is covered during orientation and explain how it is delivered. 
To meet the standard, all legislated worker rights (right to know, right to participate and right to refuse), and critical company health and safety information must be included. 
</t>
    </r>
    <r>
      <rPr>
        <b/>
        <sz val="11"/>
        <color theme="1"/>
        <rFont val="Aptos Display"/>
        <family val="2"/>
        <scheme val="major"/>
      </rPr>
      <t>ATTACH</t>
    </r>
    <r>
      <rPr>
        <sz val="11"/>
        <color theme="1"/>
        <rFont val="Aptos Display"/>
        <family val="2"/>
        <scheme val="major"/>
      </rPr>
      <t xml:space="preserve"> a copy of the orientation checklist. 
This question is NOT APPLICABLE (N/A) to owner/operators.</t>
    </r>
  </si>
  <si>
    <r>
      <rPr>
        <b/>
        <sz val="10"/>
        <color rgb="FFFF0000"/>
        <rFont val="Aptos Display"/>
        <family val="2"/>
        <scheme val="major"/>
      </rPr>
      <t>0 or 5 Points</t>
    </r>
    <r>
      <rPr>
        <sz val="10"/>
        <color theme="1"/>
        <rFont val="Aptos Display"/>
        <family val="2"/>
        <scheme val="major"/>
      </rPr>
      <t xml:space="preserve">
To meet the standard, worker orientations must be provided to worker prior to starting regular duties.  
If applicable, indicate what’s missing here. 
</t>
    </r>
    <r>
      <rPr>
        <sz val="10"/>
        <color rgb="FFFF0000"/>
        <rFont val="Aptos Display"/>
        <family val="2"/>
        <scheme val="major"/>
      </rPr>
      <t xml:space="preserve">Reviewer notes:  </t>
    </r>
  </si>
  <si>
    <t>Are workers given job-specific health and safety training that includes job responsibilites, job-specific hazards, and controls?</t>
  </si>
  <si>
    <r>
      <t xml:space="preserve">Describe the training provided to workers. 
Where the company has no workers, describe the owner/operator's training.
To meet the standard, documented training requirement must be established and implemented, and the majority of affected workers (or the owner/operator) trained in accordance with the requirements. 
</t>
    </r>
    <r>
      <rPr>
        <b/>
        <sz val="11"/>
        <color theme="1"/>
        <rFont val="Aptos Display"/>
        <family val="2"/>
        <scheme val="major"/>
      </rPr>
      <t>ATTACH</t>
    </r>
    <r>
      <rPr>
        <sz val="11"/>
        <color theme="1"/>
        <rFont val="Aptos Display"/>
        <family val="2"/>
        <scheme val="major"/>
      </rPr>
      <t xml:space="preserve"> a *</t>
    </r>
    <r>
      <rPr>
        <i/>
        <sz val="11"/>
        <color theme="1"/>
        <rFont val="Aptos Display"/>
        <family val="2"/>
        <scheme val="major"/>
      </rPr>
      <t>representative sample</t>
    </r>
    <r>
      <rPr>
        <sz val="11"/>
        <color theme="1"/>
        <rFont val="Aptos Display"/>
        <family val="2"/>
        <scheme val="major"/>
      </rPr>
      <t xml:space="preserve"> of applicable training records. 
</t>
    </r>
    <r>
      <rPr>
        <i/>
        <sz val="11"/>
        <color theme="1"/>
        <rFont val="Aptos Display"/>
        <family val="2"/>
        <scheme val="major"/>
      </rPr>
      <t>*A representative sample includes training records that reflect the range of worker roles and training types, with examples distributed across the past 12 months.</t>
    </r>
  </si>
  <si>
    <r>
      <rPr>
        <b/>
        <sz val="10"/>
        <color rgb="FFFF0000"/>
        <rFont val="Aptos Display"/>
        <family val="2"/>
        <scheme val="major"/>
      </rPr>
      <t>0</t>
    </r>
    <r>
      <rPr>
        <b/>
        <sz val="10"/>
        <color rgb="FFFF0000"/>
        <rFont val="Aptos Narrow"/>
        <family val="2"/>
        <scheme val="minor"/>
      </rPr>
      <t xml:space="preserve"> - 10 Points</t>
    </r>
    <r>
      <rPr>
        <sz val="10"/>
        <color theme="1"/>
        <rFont val="Aptos Display"/>
        <family val="2"/>
        <scheme val="major"/>
      </rPr>
      <t xml:space="preserve">
To meet the standard, job-specific training is provided in accordance with established requirements.  
Partial points may be awarded. 
If applicable, indicate what’s missing here. 
</t>
    </r>
    <r>
      <rPr>
        <sz val="10"/>
        <color rgb="FFFF0000"/>
        <rFont val="Aptos Display"/>
        <family val="2"/>
        <scheme val="major"/>
      </rPr>
      <t xml:space="preserve">Reviewer notes:  </t>
    </r>
  </si>
  <si>
    <r>
      <t xml:space="preserve">Describe how competency is assessed.
</t>
    </r>
    <r>
      <rPr>
        <b/>
        <sz val="11"/>
        <color theme="1"/>
        <rFont val="Aptos Display"/>
        <family val="2"/>
        <scheme val="major"/>
      </rPr>
      <t>ATTACH</t>
    </r>
    <r>
      <rPr>
        <sz val="11"/>
        <color theme="1"/>
        <rFont val="Aptos Display"/>
        <family val="2"/>
        <scheme val="major"/>
      </rPr>
      <t xml:space="preserve"> records of completed competency evaluations from the previous 12 months.  
Competency evaluations should include a practical demonstration to assess worker knowledge and skill. 
This question is NOT APPLICABLE (N/A) to owner/operators.</t>
    </r>
  </si>
  <si>
    <r>
      <rPr>
        <b/>
        <sz val="10"/>
        <color rgb="FFFF0000"/>
        <rFont val="Aptos Display"/>
        <family val="2"/>
        <scheme val="major"/>
      </rPr>
      <t>0 or 5 Points</t>
    </r>
    <r>
      <rPr>
        <sz val="10"/>
        <color theme="1"/>
        <rFont val="Aptos Display"/>
        <family val="2"/>
        <scheme val="major"/>
      </rPr>
      <t xml:space="preserve">
To meet the standard, worker competency is assessed and includes a practical demonstration.  
If applicable, indicate what’s missing here. 
</t>
    </r>
    <r>
      <rPr>
        <sz val="10"/>
        <color rgb="FFFF0000"/>
        <rFont val="Aptos Display"/>
        <family val="2"/>
        <scheme val="major"/>
      </rPr>
      <t xml:space="preserve">Reviewer notes:  </t>
    </r>
  </si>
  <si>
    <r>
      <t xml:space="preserve">Describe types ongoing training provided. Examples may include refresher and recertification in job specific skills such as skills upgrading, WHMIS, first aid, defensive driving, and TDG, etc.
</t>
    </r>
    <r>
      <rPr>
        <b/>
        <sz val="11"/>
        <color theme="1"/>
        <rFont val="Aptos Display"/>
        <family val="2"/>
        <scheme val="major"/>
      </rPr>
      <t>ATTACH</t>
    </r>
    <r>
      <rPr>
        <sz val="11"/>
        <color theme="1"/>
        <rFont val="Aptos Display"/>
        <family val="2"/>
        <scheme val="major"/>
      </rPr>
      <t xml:space="preserve"> a *</t>
    </r>
    <r>
      <rPr>
        <i/>
        <sz val="11"/>
        <color theme="1"/>
        <rFont val="Aptos Display"/>
        <family val="2"/>
        <scheme val="major"/>
      </rPr>
      <t>representative sample</t>
    </r>
    <r>
      <rPr>
        <sz val="11"/>
        <color theme="1"/>
        <rFont val="Aptos Display"/>
        <family val="2"/>
        <scheme val="major"/>
      </rPr>
      <t xml:space="preserve"> of ongoing training records from the previous 12 months.
</t>
    </r>
    <r>
      <rPr>
        <i/>
        <sz val="11"/>
        <color theme="1"/>
        <rFont val="Aptos Display"/>
        <family val="2"/>
        <scheme val="major"/>
      </rPr>
      <t>*A representative sample reflects required ongoing training and demonstrates currency for affected workers over the past 12 months.</t>
    </r>
    <r>
      <rPr>
        <sz val="11"/>
        <color theme="1"/>
        <rFont val="Aptos Display"/>
        <family val="2"/>
        <scheme val="major"/>
      </rPr>
      <t xml:space="preserve">
This question may be NOT APPLICABLE (N/A) to new operations. 
  </t>
    </r>
  </si>
  <si>
    <r>
      <rPr>
        <b/>
        <sz val="10"/>
        <color rgb="FFFF0000"/>
        <rFont val="Aptos Display"/>
        <family val="2"/>
        <scheme val="major"/>
      </rPr>
      <t>0 - 5 Points</t>
    </r>
    <r>
      <rPr>
        <sz val="10"/>
        <color theme="1"/>
        <rFont val="Aptos Display"/>
        <family val="2"/>
        <scheme val="major"/>
      </rPr>
      <t xml:space="preserve">
To meet the standard, documentation must show ongoing training, including recertification and refresher courses, as applicable.   
Partial points may be awarded. 
If applicable, indicate what’s missing here. 
</t>
    </r>
    <r>
      <rPr>
        <sz val="10"/>
        <color rgb="FFFF0000"/>
        <rFont val="Aptos Display"/>
        <family val="2"/>
        <scheme val="major"/>
      </rPr>
      <t xml:space="preserve">Reviewer notes:  </t>
    </r>
  </si>
  <si>
    <r>
      <rPr>
        <b/>
        <sz val="11"/>
        <color theme="1"/>
        <rFont val="Aptos Display"/>
        <family val="2"/>
        <scheme val="major"/>
      </rPr>
      <t>ATTACH</t>
    </r>
    <r>
      <rPr>
        <sz val="11"/>
        <color theme="1"/>
        <rFont val="Aptos Display"/>
        <family val="2"/>
        <scheme val="major"/>
      </rPr>
      <t xml:space="preserve"> a copy of the process in place for evaluating and selecting candidates.
If the employer does not contract other employers, this question can be marked NOT APPLICABLE (N/A).</t>
    </r>
  </si>
  <si>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pre-qualification process must be in place, as applicable.  
If applicable, indicate what’s missing here. 
</t>
    </r>
    <r>
      <rPr>
        <sz val="10"/>
        <color rgb="FFFF0000"/>
        <rFont val="Aptos Display"/>
        <family val="2"/>
        <scheme val="major"/>
      </rPr>
      <t xml:space="preserve">Reviewer notes:  </t>
    </r>
  </si>
  <si>
    <r>
      <rPr>
        <b/>
        <sz val="10"/>
        <color rgb="FFFF0000"/>
        <rFont val="Aptos Display"/>
        <family val="2"/>
        <scheme val="major"/>
      </rPr>
      <t>0 or 5 Points</t>
    </r>
    <r>
      <rPr>
        <sz val="10"/>
        <color theme="1"/>
        <rFont val="Aptos Display"/>
        <family val="2"/>
        <scheme val="major"/>
      </rPr>
      <t xml:space="preserve">
To meet the standard, a pre-qualification process must be in place, as applicable.  
If applicable, indicate what’s missing here. 
</t>
    </r>
    <r>
      <rPr>
        <sz val="10"/>
        <color rgb="FFFF0000"/>
        <rFont val="Aptos Display"/>
        <family val="2"/>
        <scheme val="major"/>
      </rPr>
      <t xml:space="preserve">Reviewer notes:  </t>
    </r>
  </si>
  <si>
    <t>Is key health and safety information communicated to affected external work site parties regarding</t>
  </si>
  <si>
    <t>work site hazards and controls?</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</si>
  <si>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key information must be communicated to applicable external work site parties.  
If applicable, indicate what’s missing here. 
</t>
    </r>
    <r>
      <rPr>
        <sz val="10"/>
        <color rgb="FFFF0000"/>
        <rFont val="Aptos Display"/>
        <family val="2"/>
        <scheme val="major"/>
      </rPr>
      <t xml:space="preserve">Reviewer notes:  </t>
    </r>
  </si>
  <si>
    <r>
      <t>a)</t>
    </r>
    <r>
      <rPr>
        <sz val="7"/>
        <color theme="1"/>
        <rFont val="Aptos Display"/>
        <family val="2"/>
        <scheme val="major"/>
      </rPr>
      <t xml:space="preserve"> </t>
    </r>
    <r>
      <rPr>
        <sz val="11"/>
        <color rgb="FF000000"/>
        <rFont val="Aptos Display"/>
        <family val="2"/>
        <scheme val="major"/>
      </rPr>
      <t xml:space="preserve">a requirement to regularly monitor their activities to ensure applicable policies and procedures are followed? </t>
    </r>
  </si>
  <si>
    <r>
      <t>b)</t>
    </r>
    <r>
      <rPr>
        <sz val="7"/>
        <color theme="1"/>
        <rFont val="Aptos Display"/>
        <family val="2"/>
        <scheme val="major"/>
      </rPr>
      <t xml:space="preserve"> </t>
    </r>
    <r>
      <rPr>
        <sz val="11"/>
        <color rgb="FF000000"/>
        <rFont val="Aptos Display"/>
        <family val="2"/>
        <scheme val="major"/>
      </rPr>
      <t>a process for dealing with non-compliance?</t>
    </r>
  </si>
  <si>
    <r>
      <t xml:space="preserve">Describe how the performance of contracted employers is monitored while working on site. 
</t>
    </r>
    <r>
      <rPr>
        <b/>
        <sz val="11"/>
        <color theme="1"/>
        <rFont val="Aptos Display"/>
        <family val="2"/>
        <scheme val="major"/>
      </rPr>
      <t>ATTACH</t>
    </r>
    <r>
      <rPr>
        <sz val="11"/>
        <color theme="1"/>
        <rFont val="Aptos Display"/>
        <family val="2"/>
        <scheme val="major"/>
      </rPr>
      <t xml:space="preserve"> documentation that demonstrates how the health and safety performance of other employers is monitored (e.g. inspection/safety observation records involving contractors, supervisor checklists confirming contractor compliance, contractor-included toolbox or tailgate records, work permits documenting safety requirements, records of safety interventions or stop-work actions, etc.).
If the employer does not contract other employers, this question can be marked NOT APPLICABLE (N/A).</t>
    </r>
  </si>
  <si>
    <t>Indicate the process used to address non-compliance.
If the employer does not contract other employers, this question can be marked NOT APPLICABLE (N/A).</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</si>
  <si>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requirement to monitor contracted employers must be in place, as applicable.  
If applicable, indicate what’s missing here. 
</t>
    </r>
    <r>
      <rPr>
        <sz val="10"/>
        <color rgb="FFFF0000"/>
        <rFont val="Aptos Display"/>
        <family val="2"/>
        <scheme val="major"/>
      </rPr>
      <t xml:space="preserve">Reviewer notes:  </t>
    </r>
  </si>
  <si>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process for dealing with non-compliance must be in place, as applicable.  
If applicable, indicate what’s missing here. 
</t>
    </r>
    <r>
      <rPr>
        <sz val="10"/>
        <color rgb="FFFF0000"/>
        <rFont val="Aptos Display"/>
        <family val="2"/>
        <scheme val="major"/>
      </rPr>
      <t xml:space="preserve">Reviewer notes:  </t>
    </r>
  </si>
  <si>
    <t xml:space="preserve">Is there a formal inspection process in place that defines the frequency and location(s) of  </t>
  </si>
  <si>
    <t>company inspections?</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</si>
  <si>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formal inspection process must be in place that lists the inspection location, frequency and assigned responsibility, as applicable.  
If applicable, indicate what’s missing here. 
</t>
    </r>
    <r>
      <rPr>
        <sz val="10"/>
        <color rgb="FFFF0000"/>
        <rFont val="Aptos Display"/>
        <family val="2"/>
        <scheme val="major"/>
      </rPr>
      <t xml:space="preserve">Reviewer notes:  </t>
    </r>
  </si>
  <si>
    <r>
      <rPr>
        <b/>
        <sz val="11"/>
        <color theme="1"/>
        <rFont val="Aptos Display"/>
        <family val="2"/>
        <scheme val="major"/>
      </rPr>
      <t>ATTACH</t>
    </r>
    <r>
      <rPr>
        <sz val="11"/>
        <color theme="1"/>
        <rFont val="Aptos Display"/>
        <family val="2"/>
        <scheme val="major"/>
      </rPr>
      <t xml:space="preserve"> a copy of all inspection reports/forms/checklists in use. </t>
    </r>
  </si>
  <si>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standard format must be used for documenting inspections.  
If applicable, indicate what’s missing here. 
</t>
    </r>
    <r>
      <rPr>
        <sz val="10"/>
        <color rgb="FFFF0000"/>
        <rFont val="Aptos Display"/>
        <family val="2"/>
        <scheme val="major"/>
      </rPr>
      <t xml:space="preserve">Reviewer notes:  </t>
    </r>
  </si>
  <si>
    <t>Are formal inspections completed as required?</t>
  </si>
  <si>
    <r>
      <t xml:space="preserve">Indicate the inspection location(s), frequency and assigned responsibility. When determining inspection frequency, the employer should consider the risk level of each workplace location. Responsibilities for conducting inspections may be assigned by level (e.g. manager, supervisor, or worker). 
</t>
    </r>
    <r>
      <rPr>
        <b/>
        <sz val="11"/>
        <color theme="1"/>
        <rFont val="Aptos Display"/>
        <family val="2"/>
        <scheme val="major"/>
      </rPr>
      <t>ATTACH</t>
    </r>
    <r>
      <rPr>
        <sz val="11"/>
        <color theme="1"/>
        <rFont val="Aptos Display"/>
        <family val="2"/>
        <scheme val="major"/>
      </rPr>
      <t xml:space="preserve"> a copy of the inspection policy, process document or directive.</t>
    </r>
  </si>
  <si>
    <r>
      <rPr>
        <b/>
        <sz val="10"/>
        <color rgb="FFFF0000"/>
        <rFont val="Aptos Display"/>
        <family val="2"/>
        <scheme val="major"/>
      </rPr>
      <t xml:space="preserve">0 </t>
    </r>
    <r>
      <rPr>
        <b/>
        <sz val="10"/>
        <color rgb="FFFF0000"/>
        <rFont val="Aptos Narrow"/>
        <family val="2"/>
        <scheme val="minor"/>
      </rPr>
      <t>- 10 Points</t>
    </r>
    <r>
      <rPr>
        <sz val="10"/>
        <color rgb="FFFF0000"/>
        <rFont val="Aptos Display"/>
        <family val="2"/>
        <scheme val="major"/>
      </rPr>
      <t xml:space="preserve">
</t>
    </r>
    <r>
      <rPr>
        <sz val="10"/>
        <rFont val="Aptos Display"/>
        <family val="2"/>
        <scheme val="major"/>
      </rPr>
      <t xml:space="preserve">To meet the standard, inspections must be completed in accordance with the schedule.  
Partial points may be awarded.  
If applicable, indicate what’s missing here.
</t>
    </r>
    <r>
      <rPr>
        <sz val="10"/>
        <color rgb="FFFF0000"/>
        <rFont val="Aptos Display"/>
        <family val="2"/>
        <scheme val="major"/>
      </rPr>
      <t xml:space="preserve">Reviewer notes:  </t>
    </r>
  </si>
  <si>
    <t xml:space="preserve"> identified in inspection reports?</t>
  </si>
  <si>
    <t>Is there a system in place to ensure timely correction of substandard conditions and practices</t>
  </si>
  <si>
    <r>
      <rPr>
        <b/>
        <sz val="10"/>
        <color rgb="FFFF0000"/>
        <rFont val="Aptos Display"/>
        <family val="2"/>
        <scheme val="major"/>
      </rPr>
      <t>0</t>
    </r>
    <r>
      <rPr>
        <sz val="11"/>
        <color theme="1"/>
        <rFont val="Aptos Narrow"/>
        <family val="2"/>
        <scheme val="minor"/>
      </rPr>
      <t xml:space="preserve"> </t>
    </r>
    <r>
      <rPr>
        <b/>
        <sz val="10"/>
        <color rgb="FFFF0000"/>
        <rFont val="Aptos Narrow"/>
        <family val="2"/>
        <scheme val="minor"/>
      </rPr>
      <t>- 5 Points</t>
    </r>
    <r>
      <rPr>
        <sz val="10"/>
        <color rgb="FFFF0000"/>
        <rFont val="Aptos Display"/>
        <family val="2"/>
        <scheme val="major"/>
      </rPr>
      <t xml:space="preserve">
</t>
    </r>
    <r>
      <rPr>
        <sz val="10"/>
        <rFont val="Aptos Display"/>
        <family val="2"/>
        <scheme val="major"/>
      </rPr>
      <t xml:space="preserve">To meet the standard, a system to correct deficiencies identified in inspection reports is in place and used.  
Partial points may be awarded.  
If applicable, indicate what’s missing here.
</t>
    </r>
    <r>
      <rPr>
        <sz val="10"/>
        <color rgb="FFFF0000"/>
        <rFont val="Aptos Display"/>
        <family val="2"/>
        <scheme val="major"/>
      </rPr>
      <t xml:space="preserve">Reviewer notes:  </t>
    </r>
  </si>
  <si>
    <r>
      <rPr>
        <b/>
        <sz val="10"/>
        <color rgb="FFFF0000"/>
        <rFont val="Aptos Display"/>
        <family val="2"/>
        <scheme val="major"/>
      </rPr>
      <t>0 - 5 Points</t>
    </r>
    <r>
      <rPr>
        <sz val="10"/>
        <color rgb="FFFF0000"/>
        <rFont val="Aptos Display"/>
        <family val="2"/>
        <scheme val="major"/>
      </rPr>
      <t xml:space="preserve">
</t>
    </r>
    <r>
      <rPr>
        <sz val="10"/>
        <rFont val="Aptos Display"/>
        <family val="2"/>
        <scheme val="major"/>
      </rPr>
      <t>To meet the standard, a complete ERP specific to the employer’s work site(s) must be in place.  
Partial points may be awarded.  
If applicable, indicate what’s missing here.</t>
    </r>
    <r>
      <rPr>
        <sz val="10"/>
        <color rgb="FFFF0000"/>
        <rFont val="Aptos Display"/>
        <family val="2"/>
        <scheme val="major"/>
      </rPr>
      <t xml:space="preserve">
Reviewer notes:  </t>
    </r>
  </si>
  <si>
    <r>
      <rPr>
        <b/>
        <sz val="11"/>
        <color theme="1"/>
        <rFont val="Aptos Display"/>
        <family val="2"/>
        <scheme val="major"/>
      </rPr>
      <t>ATTACH</t>
    </r>
    <r>
      <rPr>
        <sz val="11"/>
        <color theme="1"/>
        <rFont val="Aptos Display"/>
        <family val="2"/>
        <scheme val="major"/>
      </rPr>
      <t xml:space="preserve"> a copy of the written emergency response plan (ERP) applicable to each work site. If workers operate under the ERP of a contracting employer, a copy of the contracting employer’s plan may be attached instead.
The ERP must be site-specific and address the majority of potential emergencies that could reasonably occur.
To meet Alberta OHS Code requirements (Part 7, sections 115–116), an emergency response plan must include, as applicable:
</t>
    </r>
    <r>
      <rPr>
        <i/>
        <sz val="10"/>
        <color theme="1"/>
        <rFont val="Aptos Display"/>
        <family val="2"/>
        <scheme val="major"/>
      </rPr>
      <t>• Identification of potential emergencies
• Procedures for responding to the identified emergencies
• Identification, location, and operational procedures for emergency equipment and PPE (e.g., eyewash stations, site-specific PPE)
• Emergency response training requirements
• Location and use of emergency facilities (e.g., fire station, hospital, police)
• Fire protection requirements
• Alarm and emergency communication requirements
• First aid services and requirements
• Procedures for rescue and evacuation
• Designated rescue and evacuation personnel</t>
    </r>
  </si>
  <si>
    <t>Are all employees at the work site knowledgeable about the plan?</t>
  </si>
  <si>
    <t>Explain how the emergency response plan (ERP) is communicated to all employees.
This question is NOT APPLICABLE (N/A) to owner/operators.</t>
  </si>
  <si>
    <t>Indicate the number of first aid trained employees and the number required by legislation. (OHS Code - Schedule 2).  
This question is NOT APPLICABLE (N/A) to owner/operators.</t>
  </si>
  <si>
    <t>a) Does the number of first aid–trained employees meet legislated requirements?</t>
  </si>
  <si>
    <t>b) Do first aid equipment, supplies, and facilities meet legislated requirements?</t>
  </si>
  <si>
    <t>Describe the first aid equipment, supplies, and facilities available at the work site and explain how they meet the minimum legislated requirements. The description must align with the applicable first aid level as required under the Alberta OHS Code, Schedule 2, Table 5, based on the number of workers, hazard level, and work location.</t>
  </si>
  <si>
    <r>
      <rPr>
        <b/>
        <sz val="10"/>
        <color rgb="FFFF0000"/>
        <rFont val="Aptos Display"/>
        <family val="2"/>
        <scheme val="major"/>
      </rPr>
      <t>0 or 5 Points</t>
    </r>
    <r>
      <rPr>
        <sz val="10"/>
        <color theme="1"/>
        <rFont val="Aptos Display"/>
        <family val="2"/>
        <scheme val="major"/>
      </rPr>
      <t xml:space="preserve">
To meet the standard, the number of first aid trained employees must meet legislated requirements.  
If applicable, indicate what’s missing here.
</t>
    </r>
    <r>
      <rPr>
        <sz val="10"/>
        <color rgb="FFFF0000"/>
        <rFont val="Aptos Display"/>
        <family val="2"/>
        <scheme val="major"/>
      </rPr>
      <t xml:space="preserve">Reviewer notes:  </t>
    </r>
  </si>
  <si>
    <r>
      <rPr>
        <b/>
        <sz val="10"/>
        <color rgb="FFFF0000"/>
        <rFont val="Aptos Display"/>
        <family val="2"/>
        <scheme val="major"/>
      </rPr>
      <t>0 or 5 Points</t>
    </r>
    <r>
      <rPr>
        <sz val="10"/>
        <color theme="1"/>
        <rFont val="Aptos Display"/>
        <family val="2"/>
        <scheme val="major"/>
      </rPr>
      <t xml:space="preserve">
</t>
    </r>
    <r>
      <rPr>
        <sz val="10"/>
        <rFont val="Aptos Display"/>
        <family val="2"/>
        <scheme val="major"/>
      </rPr>
      <t xml:space="preserve">To meet the standard, the first aid equipment, supplies and facilities available, must meet legislated requirements.  
If applicable, indicate what’s missing here.
</t>
    </r>
    <r>
      <rPr>
        <sz val="10"/>
        <color rgb="FFFF0000"/>
        <rFont val="Aptos Display"/>
        <family val="2"/>
        <scheme val="major"/>
      </rPr>
      <t xml:space="preserve">Reviewer notes:  </t>
    </r>
  </si>
  <si>
    <t>Are employees given emergency response training appropriate to their individual responsibilities?</t>
  </si>
  <si>
    <r>
      <rPr>
        <b/>
        <sz val="11"/>
        <color theme="1"/>
        <rFont val="Aptos Display"/>
        <family val="2"/>
        <scheme val="major"/>
      </rPr>
      <t>ATTACH</t>
    </r>
    <r>
      <rPr>
        <sz val="11"/>
        <color theme="1"/>
        <rFont val="Aptos Display"/>
        <family val="2"/>
        <scheme val="major"/>
      </rPr>
      <t xml:space="preserve"> emergency response training records from the previous 12 months. 
</t>
    </r>
    <r>
      <rPr>
        <i/>
        <sz val="11"/>
        <color theme="1"/>
        <rFont val="Aptos Display"/>
        <family val="2"/>
        <scheme val="major"/>
      </rPr>
      <t>This may include fire safety, emergency evacuation, emergency communication, rescue techniques (confined space, fall protection, etc.), etc., as applicable.</t>
    </r>
    <r>
      <rPr>
        <sz val="11"/>
        <color theme="1"/>
        <rFont val="Aptos Display"/>
        <family val="2"/>
        <scheme val="major"/>
      </rPr>
      <t xml:space="preserve">
This question is NOT APPLICABLE (N/A) to owner/operators.</t>
    </r>
  </si>
  <si>
    <t>Are emergency response drills conducted at least annually to test the response of all employees?</t>
  </si>
  <si>
    <t>Provide the date and details from the last drill. Explain how often drills are scheduled and the types of drills held.  Participation in drills held by the contracting employer may be appropriate to the needs of the small employer. 
This question is NOT APPLICABLE (N/A) to owner/operators.</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</si>
  <si>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employees must participate in emergency response drills annually, at a minimum.  
If applicable, indicate what’s missing here.
</t>
    </r>
    <r>
      <rPr>
        <sz val="10"/>
        <color rgb="FFFF0000"/>
        <rFont val="Aptos Display"/>
        <family val="2"/>
        <scheme val="major"/>
      </rPr>
      <t xml:space="preserve">Reviewer notes:  </t>
    </r>
  </si>
  <si>
    <t>Are revisions to the emergency response plan made when deficiencies are identified through a drill or an actual emergency response?</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</si>
  <si>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changes to the ERP are made in response to deficiencies identified during a real emergency response or from a drill. 
If applicable, indicate what’s missing here.
</t>
    </r>
    <r>
      <rPr>
        <sz val="10"/>
        <color rgb="FFFF0000"/>
        <rFont val="Aptos Display"/>
        <family val="2"/>
        <scheme val="major"/>
      </rPr>
      <t xml:space="preserve">Reviewer notes:  </t>
    </r>
  </si>
  <si>
    <t>Describe changes made to the ERP in response to an actual emergency or a drill. 
If there were no deficiencies noted, this question is NOT APPLICABLE (N/A).
This question is NOT APPLICABLE (N/A) to owner/operators.</t>
  </si>
  <si>
    <r>
      <rPr>
        <b/>
        <sz val="11"/>
        <color theme="1"/>
        <rFont val="Aptos Display"/>
        <family val="2"/>
        <scheme val="major"/>
      </rPr>
      <t>ATTACH</t>
    </r>
    <r>
      <rPr>
        <sz val="11"/>
        <color theme="1"/>
        <rFont val="Aptos Display"/>
        <family val="2"/>
        <scheme val="major"/>
      </rPr>
      <t xml:space="preserve"> the incident reporting policy, process document or directive.  
Both internal and external (e.g. OHS and WCB) reporting requirements must be addressed.</t>
    </r>
  </si>
  <si>
    <r>
      <rPr>
        <b/>
        <sz val="10"/>
        <color rgb="FFFF0000"/>
        <rFont val="Aptos Display"/>
        <family val="2"/>
        <scheme val="major"/>
      </rPr>
      <t>0 - 5 Points</t>
    </r>
    <r>
      <rPr>
        <sz val="10"/>
        <color rgb="FFFF0000"/>
        <rFont val="Aptos Display"/>
        <family val="2"/>
        <scheme val="major"/>
      </rPr>
      <t xml:space="preserve">
</t>
    </r>
    <r>
      <rPr>
        <sz val="10"/>
        <rFont val="Aptos Display"/>
        <family val="2"/>
        <scheme val="major"/>
      </rPr>
      <t xml:space="preserve">To meet the standard, the process for reporting incidents must inlcude both internal and external reporting requirements.  
Partial points may be awarded.  
If applicable, indicate what’s missing here.
</t>
    </r>
    <r>
      <rPr>
        <sz val="10"/>
        <color rgb="FFFF0000"/>
        <rFont val="Aptos Display"/>
        <family val="2"/>
        <scheme val="major"/>
      </rPr>
      <t xml:space="preserve">Reviewer notes:  </t>
    </r>
  </si>
  <si>
    <t>Explain how employees are made aware of their responsibility to report incidents, illnesses, near misses and work refusals.
This question is NOT APPLICABLE (N/A) to owner/operators.</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</si>
  <si>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To meet the standard, employees must be made aware of the reporting process for incidents, illnesses, near misses and work refusals.   
If applicable, indicate what’s missing here.</t>
    </r>
    <r>
      <rPr>
        <sz val="10"/>
        <color rgb="FFFF0000"/>
        <rFont val="Aptos Display"/>
        <family val="2"/>
        <scheme val="major"/>
      </rPr>
      <t xml:space="preserve">
Reviewer notes:  </t>
    </r>
  </si>
  <si>
    <r>
      <rPr>
        <b/>
        <sz val="10"/>
        <color rgb="FFFF0000"/>
        <rFont val="Aptos Display"/>
        <family val="2"/>
        <scheme val="major"/>
      </rPr>
      <t>0 - 5 Points</t>
    </r>
    <r>
      <rPr>
        <sz val="10"/>
        <color rgb="FFFF0000"/>
        <rFont val="Aptos Display"/>
        <family val="2"/>
        <scheme val="major"/>
      </rPr>
      <t xml:space="preserve">
</t>
    </r>
    <r>
      <rPr>
        <sz val="10"/>
        <rFont val="Aptos Display"/>
        <family val="2"/>
        <scheme val="major"/>
      </rPr>
      <t>To meet the standard, a process for investigating all workplace incidents, occupational illnesses, near misses and work refusals must be in place.  
Partial points may be awarded.  
If applicable, indicate what’s missing here.</t>
    </r>
    <r>
      <rPr>
        <sz val="10"/>
        <color rgb="FFFF0000"/>
        <rFont val="Aptos Display"/>
        <family val="2"/>
        <scheme val="major"/>
      </rPr>
      <t xml:space="preserve">
Reviewer notes:  </t>
    </r>
  </si>
  <si>
    <r>
      <rPr>
        <b/>
        <sz val="11"/>
        <color theme="1"/>
        <rFont val="Aptos Display"/>
        <family val="2"/>
        <scheme val="major"/>
      </rPr>
      <t>ATTACH</t>
    </r>
    <r>
      <rPr>
        <sz val="11"/>
        <color theme="1"/>
        <rFont val="Aptos Display"/>
        <family val="2"/>
        <scheme val="major"/>
      </rPr>
      <t xml:space="preserve"> the incident investigation policy, process document or directive. To be complete, investigations must include:  
• gathering evidence, 
• identifying underlying cause(s), and 
• identifying corrective action(s).</t>
    </r>
  </si>
  <si>
    <t>Do investigations focus on gathering evidence and identifying underlying causes?</t>
  </si>
  <si>
    <r>
      <rPr>
        <b/>
        <sz val="10"/>
        <color rgb="FFFF0000"/>
        <rFont val="Aptos Display"/>
        <family val="2"/>
        <scheme val="major"/>
      </rPr>
      <t>0 - 5 Points</t>
    </r>
    <r>
      <rPr>
        <sz val="10"/>
        <color rgb="FFFF0000"/>
        <rFont val="Aptos Display"/>
        <family val="2"/>
        <scheme val="major"/>
      </rPr>
      <t xml:space="preserve">
</t>
    </r>
    <r>
      <rPr>
        <sz val="10"/>
        <rFont val="Aptos Display"/>
        <family val="2"/>
        <scheme val="major"/>
      </rPr>
      <t xml:space="preserve">To meet the standard, completed investigations must demonstrate appropriate evidence collection and clearly identify the underlying causes. 
Partial points may be awarded.  
If applicable, indicate what’s missing here.
</t>
    </r>
    <r>
      <rPr>
        <sz val="10"/>
        <color rgb="FFFF0000"/>
        <rFont val="Aptos Display"/>
        <family val="2"/>
        <scheme val="major"/>
      </rPr>
      <t xml:space="preserve">Reviewer notes:  </t>
    </r>
  </si>
  <si>
    <t>Are corrective actions taken to prevent recurrence?</t>
  </si>
  <si>
    <t>Are employees involved in incident investigations?</t>
  </si>
  <si>
    <t>Describe how employees are involved in incident investigations. 
Involvement may include providing information, participating in the investigation process, or contributing to the identification of causes and corrective actions.
This question is NOT APPLICABLE (N/A) to owner/operators.</t>
  </si>
  <si>
    <r>
      <rPr>
        <b/>
        <sz val="10"/>
        <color rgb="FFFF0000"/>
        <rFont val="Aptos Narrow"/>
        <family val="2"/>
        <scheme val="minor"/>
      </rPr>
      <t>0 or 5 Points</t>
    </r>
    <r>
      <rPr>
        <sz val="10"/>
        <color rgb="FFFF0000"/>
        <rFont val="Aptos Display"/>
        <family val="2"/>
        <scheme val="major"/>
      </rPr>
      <t xml:space="preserve">
</t>
    </r>
    <r>
      <rPr>
        <sz val="10"/>
        <rFont val="Aptos Display"/>
        <family val="2"/>
        <scheme val="major"/>
      </rPr>
      <t xml:space="preserve">To meet the standard, employees must be involved in incident investigations. 
If applicable, indicate what’s missing here.
</t>
    </r>
    <r>
      <rPr>
        <sz val="10"/>
        <color rgb="FFFF0000"/>
        <rFont val="Aptos Display"/>
        <family val="2"/>
        <scheme val="major"/>
      </rPr>
      <t xml:space="preserve">Reviewer notes:  </t>
    </r>
  </si>
  <si>
    <t xml:space="preserve">Note:  This element is NOT APPLICABLE (N/A) where legislation does not require a health and safety representative.  Employers may exceed legislation by designating a health and safety committee instead. </t>
  </si>
  <si>
    <t>Has the company designated a health and safety committee representative in accordance with legislation?</t>
  </si>
  <si>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health and safety representative must be designated in accordance with legislation, as applicable. 
If applicable, indicate what’s missing here.
</t>
    </r>
    <r>
      <rPr>
        <sz val="10"/>
        <color rgb="FFFF0000"/>
        <rFont val="Aptos Display"/>
        <family val="2"/>
        <scheme val="major"/>
      </rPr>
      <t xml:space="preserve">Reviewer notes:  </t>
    </r>
  </si>
  <si>
    <t>a) Have duties been assigned to guide the activities of the health and safety representative?</t>
  </si>
  <si>
    <r>
      <rPr>
        <b/>
        <sz val="11"/>
        <color theme="1"/>
        <rFont val="Aptos Display"/>
        <family val="2"/>
        <scheme val="major"/>
      </rPr>
      <t>ATTACH</t>
    </r>
    <r>
      <rPr>
        <sz val="11"/>
        <color theme="1"/>
        <rFont val="Aptos Display"/>
        <family val="2"/>
        <scheme val="major"/>
      </rPr>
      <t xml:space="preserve"> documentation outlining the duties of the health and safety representative. 
Duties must align with the requirements of Alberta’s OHS legislation (OHS Act Part 2 - section 14). Additional employer specific duties may also be included.
To meet legislated requirements, assigned duties must include:
</t>
    </r>
    <r>
      <rPr>
        <i/>
        <sz val="10"/>
        <color theme="1"/>
        <rFont val="Aptos Display"/>
        <family val="2"/>
        <scheme val="major"/>
      </rPr>
      <t>• addressing, investigating, and following up on concerns regarding worker health and safety
• participating in the employer’s hazard assessment process
• providing recommendations to the employer concerning the health and safety of workers
• reviewing the employer’s work site inspection documentation
• contributing to the development, implementation, and review of violence and harassment prevention and hazardous products procedures, as applicable</t>
    </r>
    <r>
      <rPr>
        <sz val="11"/>
        <color theme="1"/>
        <rFont val="Aptos Display"/>
        <family val="2"/>
        <scheme val="major"/>
      </rPr>
      <t xml:space="preserve">
If 9.1 is marked  NOT APPLICABLE (N/A) , this question is also NOT APPLICABLE (N/A). </t>
    </r>
  </si>
  <si>
    <t>b) Are assigned duties followed?</t>
  </si>
  <si>
    <r>
      <rPr>
        <b/>
        <sz val="10"/>
        <color rgb="FFFF0000"/>
        <rFont val="Aptos Display"/>
        <family val="2"/>
        <scheme val="major"/>
      </rPr>
      <t>0 or 5 Points</t>
    </r>
    <r>
      <rPr>
        <sz val="10"/>
        <color theme="1"/>
        <rFont val="Aptos Display"/>
        <family val="2"/>
        <scheme val="major"/>
      </rPr>
      <t xml:space="preserve">
To meet the standard, evidence must show that the health and safety representative's duties are followed, as applicable. 
If applicable, indicate what’s missing here.
</t>
    </r>
    <r>
      <rPr>
        <sz val="10"/>
        <color rgb="FFFF0000"/>
        <rFont val="Aptos Display"/>
        <family val="2"/>
        <scheme val="major"/>
      </rPr>
      <t xml:space="preserve">Reviewer notes:  </t>
    </r>
  </si>
  <si>
    <t>Has the health and safety representative been trained in accordance with legislation?</t>
  </si>
  <si>
    <r>
      <rPr>
        <b/>
        <sz val="10"/>
        <color rgb="FFFF0000"/>
        <rFont val="Aptos Display"/>
        <family val="2"/>
        <scheme val="major"/>
      </rPr>
      <t xml:space="preserve">0 </t>
    </r>
    <r>
      <rPr>
        <b/>
        <sz val="10"/>
        <color rgb="FFFF0000"/>
        <rFont val="Aptos Narrow"/>
        <family val="2"/>
        <scheme val="minor"/>
      </rPr>
      <t>or 5 Points</t>
    </r>
    <r>
      <rPr>
        <sz val="10"/>
        <color theme="1"/>
        <rFont val="Aptos Display"/>
        <family val="2"/>
        <scheme val="major"/>
      </rPr>
      <t xml:space="preserve">
To meet the standard, the health and safety representative must be trained in accordance with legislation. 
If applicable, indicate what’s missing here.
</t>
    </r>
    <r>
      <rPr>
        <sz val="10"/>
        <color rgb="FFFF0000"/>
        <rFont val="Aptos Display"/>
        <family val="2"/>
        <scheme val="major"/>
      </rPr>
      <t xml:space="preserve">Reviewer notes:  </t>
    </r>
  </si>
  <si>
    <t>Describe the process for selecting a health and safety representative.
The representative must be a worker at the site, selected by the workers they represent, and capable of fulfilling the role.
This question is NOT APPLICABLE (N/A) if the employer regularly employs less than 5 workers.</t>
  </si>
  <si>
    <t>Is the contact information of the health and safety representative readily available to employees?</t>
  </si>
  <si>
    <t>Describe where contact information is posted or how it is accessible to employees on site.
If 9.1 is marked not applicable (n/a), this question is also NOT APPLICABLE (N/A).</t>
  </si>
  <si>
    <r>
      <rPr>
        <b/>
        <sz val="10"/>
        <color rgb="FFFF0000"/>
        <rFont val="Aptos Display"/>
        <family val="2"/>
        <scheme val="major"/>
      </rPr>
      <t>0</t>
    </r>
    <r>
      <rPr>
        <sz val="11"/>
        <color theme="1"/>
        <rFont val="Aptos Narrow"/>
        <family val="2"/>
        <scheme val="minor"/>
      </rPr>
      <t xml:space="preserve"> </t>
    </r>
    <r>
      <rPr>
        <b/>
        <sz val="10"/>
        <color rgb="FFFF0000"/>
        <rFont val="Aptos Narrow"/>
        <family val="2"/>
        <scheme val="minor"/>
      </rPr>
      <t>or 5 Points</t>
    </r>
    <r>
      <rPr>
        <sz val="10"/>
        <color theme="1"/>
        <rFont val="Aptos Display"/>
        <family val="2"/>
        <scheme val="major"/>
      </rPr>
      <t xml:space="preserve">
To meet the standard, contact information must be readily available to employees. 
If applicable, indicate what’s missing here.
</t>
    </r>
    <r>
      <rPr>
        <sz val="10"/>
        <color rgb="FFFF0000"/>
        <rFont val="Aptos Display"/>
        <family val="2"/>
        <scheme val="major"/>
      </rPr>
      <t xml:space="preserve">Reviewer notes:  </t>
    </r>
  </si>
  <si>
    <t>Is there a system in place for the health and safety representative to address employee concerns and complaints related to the</t>
  </si>
  <si>
    <t>health and safety system?</t>
  </si>
  <si>
    <r>
      <rPr>
        <b/>
        <sz val="11"/>
        <color theme="1"/>
        <rFont val="Aptos Display"/>
        <family val="2"/>
        <scheme val="major"/>
      </rPr>
      <t>ATTACH</t>
    </r>
    <r>
      <rPr>
        <sz val="11"/>
        <color theme="1"/>
        <rFont val="Aptos Display"/>
        <family val="2"/>
        <scheme val="major"/>
      </rPr>
      <t xml:space="preserve"> training records.
To meet legislated requirements, training (OHS Code - section 201) must include:
</t>
    </r>
    <r>
      <rPr>
        <i/>
        <sz val="10"/>
        <color theme="1"/>
        <rFont val="Aptos Display"/>
        <family val="2"/>
        <scheme val="major"/>
      </rPr>
      <t xml:space="preserve">• the roles and responsibilities of the health and safety representative
• the obligations of work site parties
• the rights of workers under the OHS Act and Code
</t>
    </r>
    <r>
      <rPr>
        <sz val="11"/>
        <color theme="1"/>
        <rFont val="Aptos Display"/>
        <family val="2"/>
        <scheme val="major"/>
      </rPr>
      <t>If 9.1 is marked  NOT APPLICABLE (N/A), this question is also NOT APPLICABLE (N/A).</t>
    </r>
  </si>
  <si>
    <r>
      <rPr>
        <b/>
        <sz val="10"/>
        <color rgb="FFFF0000"/>
        <rFont val="Aptos Display"/>
        <family val="2"/>
        <scheme val="major"/>
      </rPr>
      <t>0</t>
    </r>
    <r>
      <rPr>
        <sz val="11"/>
        <color theme="1"/>
        <rFont val="Aptos Narrow"/>
        <family val="2"/>
        <scheme val="minor"/>
      </rPr>
      <t xml:space="preserve"> </t>
    </r>
    <r>
      <rPr>
        <b/>
        <sz val="10"/>
        <color rgb="FFFF0000"/>
        <rFont val="Aptos Narrow"/>
        <family val="2"/>
        <scheme val="minor"/>
      </rPr>
      <t>or 5 Points</t>
    </r>
    <r>
      <rPr>
        <sz val="10"/>
        <color theme="1"/>
        <rFont val="Aptos Display"/>
        <family val="2"/>
        <scheme val="major"/>
      </rPr>
      <t xml:space="preserve">
To meet the standard, a system to address health and safety concerns and complaints must be in place. 
If applicable, indicate what’s missing here.
</t>
    </r>
    <r>
      <rPr>
        <sz val="10"/>
        <color rgb="FFFF0000"/>
        <rFont val="Aptos Display"/>
        <family val="2"/>
        <scheme val="major"/>
      </rPr>
      <t xml:space="preserve">Reviewer notes:  </t>
    </r>
  </si>
  <si>
    <t>Are health and safety concerns and/or complaints resolved in a timely manner?</t>
  </si>
  <si>
    <r>
      <t xml:space="preserve">Describe how the employer resolves health and safety concerns/complaints in a timely manner.
Examples may include:
</t>
    </r>
    <r>
      <rPr>
        <i/>
        <sz val="10"/>
        <color theme="1"/>
        <rFont val="Aptos Display"/>
        <family val="2"/>
        <scheme val="major"/>
      </rPr>
      <t xml:space="preserve">• Investigates concerns as soon as they are reported and assigns responsibility for corrective action
• Communicates findings and actions directly to affected workers
• Uses a formal tracking system to ensure concerns are addressed without delay
• Implements follow-up actions or training to prevent recurrence
</t>
    </r>
    <r>
      <rPr>
        <sz val="11"/>
        <color theme="1"/>
        <rFont val="Aptos Display"/>
        <family val="2"/>
        <scheme val="major"/>
      </rPr>
      <t>If 9.1 is marked  NOT APPLICABLE (N/A), this question is also NOT APPLICABLE (N/A).</t>
    </r>
  </si>
  <si>
    <r>
      <rPr>
        <b/>
        <sz val="10"/>
        <color rgb="FFFF0000"/>
        <rFont val="Aptos Display"/>
        <family val="2"/>
        <scheme val="major"/>
      </rPr>
      <t>0 or 5 Points</t>
    </r>
    <r>
      <rPr>
        <sz val="10"/>
        <color theme="1"/>
        <rFont val="Aptos Display"/>
        <family val="2"/>
        <scheme val="major"/>
      </rPr>
      <t xml:space="preserve">
To meet the standard, efforts to resolve health and safety concerns and/or complaints in a timely manner must be evident. 
</t>
    </r>
    <r>
      <rPr>
        <sz val="10"/>
        <rFont val="Aptos Display"/>
        <family val="2"/>
        <scheme val="major"/>
      </rPr>
      <t>If applicable, indicate what’s missing here.</t>
    </r>
    <r>
      <rPr>
        <sz val="10"/>
        <color rgb="FFFF0000"/>
        <rFont val="Aptos Display"/>
        <family val="2"/>
        <scheme val="major"/>
      </rPr>
      <t xml:space="preserve">
Reviewer notes:  </t>
    </r>
  </si>
  <si>
    <r>
      <t xml:space="preserve">Describe how employees are notified of health and safety issues and improvements.
</t>
    </r>
    <r>
      <rPr>
        <b/>
        <sz val="11"/>
        <color theme="1"/>
        <rFont val="Aptos Display"/>
        <family val="2"/>
        <scheme val="major"/>
      </rPr>
      <t>ATTACH</t>
    </r>
    <r>
      <rPr>
        <sz val="11"/>
        <color theme="1"/>
        <rFont val="Aptos Display"/>
        <family val="2"/>
        <scheme val="major"/>
      </rPr>
      <t xml:space="preserve"> sample documentation from the previous 12 months to demonstrate issues and improvements are communicated (e.g. records of safety/toolbox meetings, bulletins, etc.).
This question is NOT APPLICABLE (N/A) to owner/operators.</t>
    </r>
  </si>
  <si>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issues and improvements must be communicated to employees.
If applicable, indicate what’s missing here.
</t>
    </r>
    <r>
      <rPr>
        <sz val="10"/>
        <color rgb="FFFF0000"/>
        <rFont val="Aptos Display"/>
        <family val="2"/>
        <scheme val="major"/>
      </rPr>
      <t xml:space="preserve">Reviewer notes:  </t>
    </r>
  </si>
  <si>
    <r>
      <t xml:space="preserve">a) </t>
    </r>
    <r>
      <rPr>
        <sz val="11"/>
        <color rgb="FF000000"/>
        <rFont val="Aptos Display"/>
        <family val="2"/>
        <scheme val="major"/>
      </rPr>
      <t>health and safety issues and improvements are communicated to employees?</t>
    </r>
  </si>
  <si>
    <r>
      <t xml:space="preserve">b) </t>
    </r>
    <r>
      <rPr>
        <sz val="11"/>
        <color rgb="FF000000"/>
        <rFont val="Aptos Display"/>
        <family val="2"/>
        <scheme val="major"/>
      </rPr>
      <t>feedback on health and safety issues is sought from employees?</t>
    </r>
  </si>
  <si>
    <t>Describe the system in use for employees to provide feedback on health and safety issues/improvements, AND how employees are made aware of the system.
This question is NOT APPLICABLE (N/A) to owner/operators.</t>
  </si>
  <si>
    <r>
      <rPr>
        <b/>
        <sz val="10"/>
        <color rgb="FFFF0000"/>
        <rFont val="Aptos Display"/>
        <family val="2"/>
        <scheme val="major"/>
      </rPr>
      <t>0</t>
    </r>
    <r>
      <rPr>
        <b/>
        <sz val="10"/>
        <color rgb="FFFF0000"/>
        <rFont val="Aptos Narrow"/>
        <family val="2"/>
        <scheme val="minor"/>
      </rPr>
      <t xml:space="preserve"> or 5 Points</t>
    </r>
    <r>
      <rPr>
        <sz val="10"/>
        <color rgb="FFFF0000"/>
        <rFont val="Aptos Display"/>
        <family val="2"/>
        <scheme val="major"/>
      </rPr>
      <t xml:space="preserve">
</t>
    </r>
    <r>
      <rPr>
        <sz val="10"/>
        <rFont val="Aptos Display"/>
        <family val="2"/>
        <scheme val="major"/>
      </rPr>
      <t xml:space="preserve">To meet the standard, clear 2-way communication must be occuring.
If applicable, indicate what’s missing here.
</t>
    </r>
    <r>
      <rPr>
        <sz val="10"/>
        <color rgb="FFFF0000"/>
        <rFont val="Aptos Display"/>
        <family val="2"/>
        <scheme val="major"/>
      </rPr>
      <t xml:space="preserve">Reviewer notes:  </t>
    </r>
  </si>
  <si>
    <t>Provide the date of the last audit/assessment. 
If this is the employer's first SECOR audit/assessment, this question is NOT APPLICABLE (N/A).</t>
  </si>
  <si>
    <r>
      <rPr>
        <b/>
        <sz val="10"/>
        <color rgb="FFFF0000"/>
        <rFont val="Aptos Display"/>
        <family val="2"/>
        <scheme val="major"/>
      </rPr>
      <t>0</t>
    </r>
    <r>
      <rPr>
        <b/>
        <sz val="10"/>
        <color rgb="FFFF0000"/>
        <rFont val="Aptos Narrow"/>
        <family val="2"/>
        <scheme val="minor"/>
      </rPr>
      <t xml:space="preserve"> or 5 Points</t>
    </r>
    <r>
      <rPr>
        <sz val="10"/>
        <color rgb="FFFF0000"/>
        <rFont val="Aptos Display"/>
        <family val="2"/>
        <scheme val="major"/>
      </rPr>
      <t xml:space="preserve">
</t>
    </r>
    <r>
      <rPr>
        <sz val="10"/>
        <rFont val="Aptos Display"/>
        <family val="2"/>
        <scheme val="major"/>
      </rPr>
      <t xml:space="preserve">To meet the standard, an audit/assessment must have been completed in the previous calendar year.
If applicable, indicate what’s missing here.
</t>
    </r>
    <r>
      <rPr>
        <sz val="10"/>
        <color rgb="FFFF0000"/>
        <rFont val="Aptos Display"/>
        <family val="2"/>
        <scheme val="major"/>
      </rPr>
      <t xml:space="preserve">Reviewer notes:  </t>
    </r>
  </si>
  <si>
    <t>Was an action plan developed to address deficiencies identified in the previous audit/assessment?</t>
  </si>
  <si>
    <t>Have deficiencies identified in the previous audit/assessment been been initiated or corrected?</t>
  </si>
  <si>
    <r>
      <rPr>
        <b/>
        <sz val="10"/>
        <color rgb="FFFF0000"/>
        <rFont val="Aptos Display"/>
        <family val="2"/>
        <scheme val="major"/>
      </rPr>
      <t>0</t>
    </r>
    <r>
      <rPr>
        <b/>
        <sz val="10"/>
        <color rgb="FFFF0000"/>
        <rFont val="Aptos Narrow"/>
        <family val="2"/>
        <scheme val="minor"/>
      </rPr>
      <t xml:space="preserve"> or 5 Points</t>
    </r>
    <r>
      <rPr>
        <sz val="10"/>
        <color rgb="FFFF0000"/>
        <rFont val="Aptos Display"/>
        <family val="2"/>
        <scheme val="major"/>
      </rPr>
      <t xml:space="preserve">
</t>
    </r>
    <r>
      <rPr>
        <sz val="10"/>
        <rFont val="Aptos Display"/>
        <family val="2"/>
        <scheme val="major"/>
      </rPr>
      <t xml:space="preserve">To meet the standard, the previous year’s action plan must be complete and include all required information. 
If applicable, indicate what’s missing here.
</t>
    </r>
    <r>
      <rPr>
        <sz val="10"/>
        <color rgb="FFFF0000"/>
        <rFont val="Aptos Display"/>
        <family val="2"/>
        <scheme val="major"/>
      </rPr>
      <t xml:space="preserve">Reviewer notes:  </t>
    </r>
  </si>
  <si>
    <t>Target/Start Date</t>
  </si>
  <si>
    <t>Q. #</t>
  </si>
  <si>
    <t>Supporting Documentation Requirements by Element</t>
  </si>
  <si>
    <t xml:space="preserve">Note:  When submitting your SECOR assessment for quality assurance review, please organize your supporting documentation by element and question. </t>
  </si>
  <si>
    <r>
      <rPr>
        <b/>
        <sz val="11"/>
        <color rgb="FF000000"/>
        <rFont val="Aptos Display"/>
        <family val="2"/>
        <scheme val="major"/>
      </rPr>
      <t>ATTACH</t>
    </r>
    <r>
      <rPr>
        <sz val="11"/>
        <color rgb="FF000000"/>
        <rFont val="Aptos Display"/>
        <family val="2"/>
        <scheme val="major"/>
      </rPr>
      <t xml:space="preserve"> the policy document or reference where it can be found in your company health and safety manual. 
The policy must be SIGNED and DATED by the employer and include:
• Management’s commitment to protecting employees’ physical, psychological, and social well-being.
• Goals and objectives for maintaining a healthy and safe workplace.
• A requirement to comply with applicable legislation (federal or provincial).
Owner/operators are required to have a SIGNED and DATED policy.  Some of the sub-bullets noted above may not apply.</t>
    </r>
  </si>
  <si>
    <t>Element 1</t>
  </si>
  <si>
    <t>Element 6</t>
  </si>
  <si>
    <t>Element 2</t>
  </si>
  <si>
    <t>Element 7</t>
  </si>
  <si>
    <t>Element 3</t>
  </si>
  <si>
    <t>Element 8</t>
  </si>
  <si>
    <t>Element 4</t>
  </si>
  <si>
    <t>Element 9</t>
  </si>
  <si>
    <t>Element 5</t>
  </si>
  <si>
    <t>Element 10</t>
  </si>
  <si>
    <t>Health and safety policy</t>
  </si>
  <si>
    <t xml:space="preserve">Employee responsibility documents (other than health and safety policy). </t>
  </si>
  <si>
    <t>List of applicable legislation</t>
  </si>
  <si>
    <t>Records to show OHS rights are reviewed with employees</t>
  </si>
  <si>
    <t>Formal hazard assessment</t>
  </si>
  <si>
    <t>Documentation to verify employee involvement in hazard assessment</t>
  </si>
  <si>
    <t xml:space="preserve">Site specific (field-level) hazard assessment policy/process </t>
  </si>
  <si>
    <t>Completed site specific hazard assessments from previous 12 months</t>
  </si>
  <si>
    <t>Hazard assessment review policy/requirements</t>
  </si>
  <si>
    <t>Formal hazard assessment listing recommended hazard controls</t>
  </si>
  <si>
    <t>Preventive maintenance log/records from the previous 12 months</t>
  </si>
  <si>
    <t>Violence prevention plan</t>
  </si>
  <si>
    <t>Harassment prevention plan</t>
  </si>
  <si>
    <t>Violence and harassment prevention plan review policy/process</t>
  </si>
  <si>
    <t>Incident reporting policy/process</t>
  </si>
  <si>
    <t>Completed investigation(s) from the previous 12 months or documentation to  demonstrate corrective action is required for identified deficiencies</t>
  </si>
  <si>
    <t>Incident investigation policy/process document/directive</t>
  </si>
  <si>
    <t>Inspection process listing frequency and responsibility by location</t>
  </si>
  <si>
    <t>Inspection checklist(s)</t>
  </si>
  <si>
    <t>Sample inspection records from the previous 12 months</t>
  </si>
  <si>
    <t>Emergency response plan (ERP) or ERP from the contracting organization</t>
  </si>
  <si>
    <t>First aid training records</t>
  </si>
  <si>
    <t>Emergency response training records</t>
  </si>
  <si>
    <t>Health and safety representative duties</t>
  </si>
  <si>
    <t>Documentation to demonstrate duties are followed</t>
  </si>
  <si>
    <t>Training records</t>
  </si>
  <si>
    <t>System to document concerns and complaints and provide recommendations</t>
  </si>
  <si>
    <t>System to communicate health and safety issues/improvements to employees</t>
  </si>
  <si>
    <r>
      <rPr>
        <u/>
        <sz val="9.5"/>
        <color theme="1"/>
        <rFont val="Aptos"/>
        <family val="2"/>
      </rPr>
      <t>Completed</t>
    </r>
    <r>
      <rPr>
        <sz val="9.5"/>
        <color theme="1"/>
        <rFont val="Aptos"/>
        <family val="2"/>
      </rPr>
      <t xml:space="preserve"> action plan from the previous year</t>
    </r>
  </si>
  <si>
    <t>Pre-qualification process for contracted employers/workers</t>
  </si>
  <si>
    <t>Documentation verifying communication of health and safety information</t>
  </si>
  <si>
    <t>Documentation verifying monitoring of contracted employers/workers</t>
  </si>
  <si>
    <t>Plan/process /directive to protect individuals in the vicinity of the work site</t>
  </si>
  <si>
    <t>Ongoing training records</t>
  </si>
  <si>
    <t>Worker competency evaluation/verification documentation</t>
  </si>
  <si>
    <t>Worker job specific training records</t>
  </si>
  <si>
    <t>3 most current completed worker orientations</t>
  </si>
  <si>
    <t>Worker orientation checklist</t>
  </si>
  <si>
    <t xml:space="preserve">&gt; Never send originals (copies only). AFPA is required to retain documentation for quality assurance purposes. </t>
  </si>
  <si>
    <t xml:space="preserve">&gt; You may reference sections of your manual where applicable policies, directives, forms, checklists and/or other documentation can be found. </t>
  </si>
  <si>
    <t xml:space="preserve">&gt; Ensure AFPA has a current copy of your manual on hand. </t>
  </si>
  <si>
    <t>SECOR Score</t>
  </si>
  <si>
    <r>
      <t xml:space="preserve">Describe how action is taken as a result of incident investigation findings, and give examples, where possible. 
Completed investigations (from 8.4) must show the corrective action taken.
If no incidents have occurred in previous 12 months, </t>
    </r>
    <r>
      <rPr>
        <b/>
        <sz val="11"/>
        <color theme="1"/>
        <rFont val="Aptos Display"/>
        <family val="2"/>
        <scheme val="major"/>
      </rPr>
      <t>ATTACH</t>
    </r>
    <r>
      <rPr>
        <sz val="11"/>
        <color theme="1"/>
        <rFont val="Aptos Display"/>
        <family val="2"/>
        <scheme val="major"/>
      </rPr>
      <t xml:space="preserve"> documentation that confirms corrective action is required by company policy, procedures, or directives.</t>
    </r>
  </si>
  <si>
    <t>This element may be marked NOT APPLICABLE (N/A) for owner/operators that are completing their first audit OR have achieved 100% on their previous audit.</t>
  </si>
  <si>
    <t>Total Assets</t>
  </si>
  <si>
    <t>PM Schedule</t>
  </si>
  <si>
    <t>Schedule 
Followed</t>
  </si>
  <si>
    <t>Is a scheduled preventive maintenance program for equipment, machinery and vehicles in place and followed?</t>
  </si>
  <si>
    <r>
      <rPr>
        <b/>
        <sz val="10"/>
        <color rgb="FFFF0000"/>
        <rFont val="Aptos Display"/>
        <family val="2"/>
        <scheme val="major"/>
      </rPr>
      <t>0 - 5 Points</t>
    </r>
    <r>
      <rPr>
        <sz val="10"/>
        <color rgb="FFFF0000"/>
        <rFont val="Aptos Display"/>
        <family val="2"/>
        <scheme val="major"/>
      </rPr>
      <t xml:space="preserve">
</t>
    </r>
    <r>
      <rPr>
        <sz val="10"/>
        <rFont val="Aptos Display"/>
        <family val="2"/>
        <scheme val="major"/>
      </rPr>
      <t xml:space="preserve">To meet the standard, worker orientations include all OHS rights and critical health and safety information.  
Partial points may be awarded. 
If applicable, indicate what’s missing here. 
</t>
    </r>
    <r>
      <rPr>
        <sz val="10"/>
        <color rgb="FFFF0000"/>
        <rFont val="Aptos Display"/>
        <family val="2"/>
        <scheme val="major"/>
      </rPr>
      <t xml:space="preserve">Reviewer notes:  </t>
    </r>
  </si>
  <si>
    <r>
      <rPr>
        <b/>
        <sz val="10"/>
        <color rgb="FFFF0000"/>
        <rFont val="Aptos Display"/>
        <family val="2"/>
        <scheme val="major"/>
      </rPr>
      <t>0 or 5 Points</t>
    </r>
    <r>
      <rPr>
        <sz val="10"/>
        <color theme="1"/>
        <rFont val="Aptos Display"/>
        <family val="2"/>
        <scheme val="major"/>
      </rPr>
      <t xml:space="preserve">
To meet the standard, the ERP must be clearly communicated to all employees.
If applicable, indicate what’s missing here.
</t>
    </r>
    <r>
      <rPr>
        <sz val="10"/>
        <color rgb="FFFF0000"/>
        <rFont val="Aptos Display"/>
        <family val="2"/>
        <scheme val="major"/>
      </rPr>
      <t xml:space="preserve">Reviewer notes:  </t>
    </r>
  </si>
  <si>
    <r>
      <t>Your formal hazard assessment, will be used to score 2.1d). A system to consistently evaluate the level of risk should be in place (</t>
    </r>
    <r>
      <rPr>
        <i/>
        <sz val="11"/>
        <color theme="1"/>
        <rFont val="Aptos Display"/>
        <family val="2"/>
        <scheme val="major"/>
      </rPr>
      <t>e.g. a risk matrix that includes likelihood and severity</t>
    </r>
    <r>
      <rPr>
        <sz val="11"/>
        <color theme="1"/>
        <rFont val="Aptos Display"/>
        <family val="2"/>
        <scheme val="major"/>
      </rPr>
      <t xml:space="preserve">) and used. </t>
    </r>
  </si>
  <si>
    <r>
      <rPr>
        <b/>
        <sz val="10"/>
        <color rgb="FFFF0000"/>
        <rFont val="Aptos Display"/>
        <family val="2"/>
        <scheme val="major"/>
      </rPr>
      <t>0 or 5 Points</t>
    </r>
    <r>
      <rPr>
        <sz val="10"/>
        <color rgb="FFFF0000"/>
        <rFont val="Aptos Display"/>
        <family val="2"/>
        <scheme val="major"/>
      </rPr>
      <t xml:space="preserve">
</t>
    </r>
    <r>
      <rPr>
        <sz val="10"/>
        <rFont val="Aptos Display"/>
        <family val="2"/>
        <scheme val="major"/>
      </rPr>
      <t xml:space="preserve">To meet the standard, a system for reporting hazards must be in place and examples of use provided, as applicable. 
If applicable, indicate what’s missing here.
</t>
    </r>
    <r>
      <rPr>
        <sz val="10"/>
        <color rgb="FFFF0000"/>
        <rFont val="Aptos Display"/>
        <family val="2"/>
        <scheme val="major"/>
      </rPr>
      <t xml:space="preserve">Reviewer notes:  </t>
    </r>
  </si>
  <si>
    <t>Record(s) attached</t>
  </si>
  <si>
    <t>Records(s) attached</t>
  </si>
  <si>
    <t>Orientation(s) attached</t>
  </si>
  <si>
    <r>
      <t xml:space="preserve">Indicate how work site hazards and control methods, as applicable, are communicated to external work site parties. 
</t>
    </r>
    <r>
      <rPr>
        <i/>
        <sz val="11"/>
        <color theme="1"/>
        <rFont val="Aptos Display"/>
        <family val="2"/>
        <scheme val="major"/>
      </rPr>
      <t xml:space="preserve">External work site parties may include: the contracting employer, other employers, prime contractors, suppliers, and service providers, etc. </t>
    </r>
    <r>
      <rPr>
        <sz val="11"/>
        <color theme="1"/>
        <rFont val="Aptos Display"/>
        <family val="2"/>
        <scheme val="major"/>
      </rPr>
      <t xml:space="preserve">
</t>
    </r>
    <r>
      <rPr>
        <b/>
        <sz val="11"/>
        <color theme="1"/>
        <rFont val="Aptos Display"/>
        <family val="2"/>
        <scheme val="major"/>
      </rPr>
      <t>ATTACH</t>
    </r>
    <r>
      <rPr>
        <sz val="11"/>
        <color theme="1"/>
        <rFont val="Aptos Display"/>
        <family val="2"/>
        <scheme val="major"/>
      </rPr>
      <t xml:space="preserve"> supporting documentation to show communication is happening (e.g. emails, meeting minutes, orientations, contracts, etc.).</t>
    </r>
  </si>
  <si>
    <r>
      <rPr>
        <b/>
        <sz val="11"/>
        <color theme="1"/>
        <rFont val="Aptos Display"/>
        <family val="2"/>
        <scheme val="major"/>
      </rPr>
      <t>ATTACH</t>
    </r>
    <r>
      <rPr>
        <sz val="11"/>
        <color theme="1"/>
        <rFont val="Aptos Display"/>
        <family val="2"/>
        <scheme val="major"/>
      </rPr>
      <t xml:space="preserve"> a *representative sample of completed inspections from the previous 12 months demonstrating the documented schedule was followed. 
</t>
    </r>
    <r>
      <rPr>
        <i/>
        <sz val="11"/>
        <color theme="1"/>
        <rFont val="Aptos Display"/>
        <family val="2"/>
        <scheme val="major"/>
      </rPr>
      <t>*A representative sample includes inspections from different workplace locations and types, with examples distributed across the past 12 months.</t>
    </r>
  </si>
  <si>
    <t>Plan attached</t>
  </si>
  <si>
    <r>
      <rPr>
        <b/>
        <sz val="10"/>
        <color rgb="FFFF0000"/>
        <rFont val="Aptos Display"/>
        <family val="2"/>
        <scheme val="major"/>
      </rPr>
      <t>0 - 10 Points</t>
    </r>
    <r>
      <rPr>
        <sz val="10"/>
        <color rgb="FFFF0000"/>
        <rFont val="Aptos Display"/>
        <family val="2"/>
        <scheme val="major"/>
      </rPr>
      <t xml:space="preserve">
</t>
    </r>
    <r>
      <rPr>
        <sz val="10"/>
        <rFont val="Aptos Display"/>
        <family val="2"/>
        <scheme val="major"/>
      </rPr>
      <t xml:space="preserve">To meet the standard, a preventive maintenance schedule for equipment, machinery and vehicles is in place (5 points) and followed (5 points).  
Partial points may be awarded. 
If applicable, indicate what’s missing here. 
</t>
    </r>
    <r>
      <rPr>
        <sz val="10"/>
        <color rgb="FFFF0000"/>
        <rFont val="Aptos Display"/>
        <family val="2"/>
        <scheme val="major"/>
      </rPr>
      <t xml:space="preserve">Reviewer notes:  </t>
    </r>
  </si>
  <si>
    <t>*1.2</t>
  </si>
  <si>
    <t>*</t>
  </si>
  <si>
    <t>*1.5</t>
  </si>
  <si>
    <t>*2.2</t>
  </si>
  <si>
    <t>*2.5</t>
  </si>
  <si>
    <t>*3.3</t>
  </si>
  <si>
    <r>
      <rPr>
        <b/>
        <sz val="11"/>
        <color theme="1"/>
        <rFont val="Aptos Display"/>
        <family val="2"/>
        <scheme val="major"/>
      </rPr>
      <t>ATTACH</t>
    </r>
    <r>
      <rPr>
        <sz val="11"/>
        <color theme="1"/>
        <rFont val="Aptos Display"/>
        <family val="2"/>
        <scheme val="major"/>
      </rPr>
      <t xml:space="preserve"> a copy of the policy, process document, or directive that outlines the review frequency for the violence and harassment prevention plan(s). This may be included in the plan(s) from Q 3.5 / 3.6. 
See OHS Code Part 27 Violence and Harassment - section 390.7.
To meet the standard, the violence and harassment prevention plan(s) must be reviewed in accordance with legislative requirements, as follows:
</t>
    </r>
    <r>
      <rPr>
        <i/>
        <sz val="11"/>
        <color theme="1"/>
        <rFont val="Aptos Display"/>
        <family val="2"/>
        <scheme val="major"/>
      </rPr>
      <t>• at least every 3 years, 
• when an incident of violence or harassment occurs, 
• where there is a change to the work or work site that could affect the potential for violence or harassment to occur, and 
• when the health and safety representative (or committee) recommends a review.</t>
    </r>
  </si>
  <si>
    <t xml:space="preserve">Do worker orientations cover occupational health and safety (OHS) rights, and critical health and safety information </t>
  </si>
  <si>
    <t>(e.g. emergency evacuation procedures, alarm systems, hazard reporting, etc.) ?</t>
  </si>
  <si>
    <t>*4.1</t>
  </si>
  <si>
    <t>*4.2</t>
  </si>
  <si>
    <t>*4.4</t>
  </si>
  <si>
    <t xml:space="preserve">Describe how the employer ensures timely correction of deficiencies identified in inspection reports. 
Inspection records attached in question 6.3 must show what was looked for, found, and corrective action taken. </t>
  </si>
  <si>
    <t>*7.6</t>
  </si>
  <si>
    <t>*7.5</t>
  </si>
  <si>
    <t>*7.4</t>
  </si>
  <si>
    <t>*7.3</t>
  </si>
  <si>
    <t>*7.2</t>
  </si>
  <si>
    <r>
      <rPr>
        <b/>
        <sz val="10"/>
        <color rgb="FFFF0000"/>
        <rFont val="Aptos Display"/>
        <family val="2"/>
        <scheme val="major"/>
      </rPr>
      <t>0 - 5 Points</t>
    </r>
    <r>
      <rPr>
        <sz val="10"/>
        <color theme="1"/>
        <rFont val="Aptos Display"/>
        <family val="2"/>
        <scheme val="major"/>
      </rPr>
      <t xml:space="preserve">
To meet the standard, employees must be given emergency response training appropriate to their individual responsibility.  
Partial points may be awarded.  
If applicable, indicate what’s missing here.
</t>
    </r>
    <r>
      <rPr>
        <sz val="10"/>
        <color rgb="FFFF0000"/>
        <rFont val="Aptos Display"/>
        <family val="2"/>
        <scheme val="major"/>
      </rPr>
      <t xml:space="preserve">Reviewer notes:  </t>
    </r>
  </si>
  <si>
    <t xml:space="preserve">Is there a written process in place that requires reporting of all workplace incidents, occupational illnesses, near misses </t>
  </si>
  <si>
    <t>and work refusals?</t>
  </si>
  <si>
    <t>*8.2</t>
  </si>
  <si>
    <t>*8.6</t>
  </si>
  <si>
    <t>Total Identifed</t>
  </si>
  <si>
    <r>
      <rPr>
        <b/>
        <sz val="11"/>
        <color rgb="FF000000"/>
        <rFont val="Aptos Display"/>
        <family val="2"/>
        <scheme val="major"/>
      </rPr>
      <t>Explain</t>
    </r>
    <r>
      <rPr>
        <sz val="11"/>
        <color rgb="FF000000"/>
        <rFont val="Aptos Display"/>
        <family val="2"/>
        <scheme val="major"/>
      </rPr>
      <t xml:space="preserve"> how employees are made aware of the policy’s content. 
This question is NOT APPLICABLE (N/A) to owner/operators.</t>
    </r>
  </si>
  <si>
    <r>
      <rPr>
        <b/>
        <sz val="11"/>
        <color rgb="FF000000"/>
        <rFont val="Aptos Display"/>
        <family val="2"/>
        <scheme val="major"/>
      </rPr>
      <t>Explain</t>
    </r>
    <r>
      <rPr>
        <sz val="11"/>
        <color rgb="FF000000"/>
        <rFont val="Aptos Display"/>
        <family val="2"/>
        <scheme val="major"/>
      </rPr>
      <t xml:space="preserve"> how employees are made aware of their OHS rights (right to know, right to participate, and the right to refuse dangerous work). 
This question is NOT APPLICABLE (N/A) to owner/operators.</t>
    </r>
  </si>
  <si>
    <r>
      <t xml:space="preserve">Your formal hazard assessment will be used to score 2.1c). 
Each applicable task documented in 2.1b) must have a complete listing of health and safety hazards.
A hazard is a situation, condition or thing that may be dangerous to health and safety.
Examples of hazards may include: 
&gt; Safety: </t>
    </r>
    <r>
      <rPr>
        <i/>
        <sz val="11"/>
        <color theme="1"/>
        <rFont val="Aptos Display"/>
        <family val="2"/>
        <scheme val="major"/>
      </rPr>
      <t xml:space="preserve">working at heights, struck-by, uneven ground, unsecured load, equipment entanglement, tripping (cords, obstancles) </t>
    </r>
    <r>
      <rPr>
        <sz val="11"/>
        <color theme="1"/>
        <rFont val="Aptos Display"/>
        <family val="2"/>
        <scheme val="major"/>
      </rPr>
      <t xml:space="preserve">
&gt; Health: </t>
    </r>
    <r>
      <rPr>
        <i/>
        <sz val="11"/>
        <color theme="1"/>
        <rFont val="Aptos Display"/>
        <family val="2"/>
        <scheme val="major"/>
      </rPr>
      <t>noise, heat/cold stress, fatigue, vibration, poor ergonomics</t>
    </r>
  </si>
  <si>
    <r>
      <rPr>
        <b/>
        <sz val="11"/>
        <color rgb="FF000000"/>
        <rFont val="Aptos Display"/>
        <family val="2"/>
        <scheme val="major"/>
      </rPr>
      <t>Explain</t>
    </r>
    <r>
      <rPr>
        <sz val="11"/>
        <color rgb="FF000000"/>
        <rFont val="Aptos Display"/>
        <family val="2"/>
        <scheme val="major"/>
      </rPr>
      <t xml:space="preserve"> how employees are made aware of their workplace health and safety roles and responsibilities under applicable legislation, and how this knowledge is confirmed. 
Identify specific legislation that defines those responsibilities (e.g. OHS Code, Part 1 – Definitions and Worker Obligations, OHS Code, Part 2 – Hazard Assessment, Elimination and Control, etc.). 
Where the company has no workers, the owner/operator must identify or </t>
    </r>
    <r>
      <rPr>
        <b/>
        <sz val="11"/>
        <color rgb="FF000000"/>
        <rFont val="Aptos Display"/>
        <family val="2"/>
        <scheme val="major"/>
      </rPr>
      <t>ATTACH</t>
    </r>
    <r>
      <rPr>
        <sz val="11"/>
        <color rgb="FF000000"/>
        <rFont val="Aptos Display"/>
        <family val="2"/>
        <scheme val="major"/>
      </rPr>
      <t xml:space="preserve"> A LIST OF SPECIFIC SECTIONS of legislation applicable to the company. </t>
    </r>
  </si>
  <si>
    <r>
      <rPr>
        <b/>
        <sz val="11"/>
        <color rgb="FF000000"/>
        <rFont val="Aptos Display"/>
        <family val="2"/>
        <scheme val="major"/>
      </rPr>
      <t>Explain</t>
    </r>
    <r>
      <rPr>
        <sz val="11"/>
        <color rgb="FF000000"/>
        <rFont val="Aptos Display"/>
        <family val="2"/>
        <scheme val="major"/>
      </rPr>
      <t xml:space="preserve"> how employees are made aware of their their workplace health and safety roles and responsibilities under company policies, and how this knowledge is confirmed. 
This question is NOT APPLICABLE (N/A) to owner/operators.</t>
    </r>
  </si>
  <si>
    <r>
      <rPr>
        <b/>
        <sz val="10"/>
        <color rgb="FFFF0000"/>
        <rFont val="Aptos Display"/>
        <family val="2"/>
        <scheme val="major"/>
      </rPr>
      <t>0 - 10 Points</t>
    </r>
    <r>
      <rPr>
        <sz val="10"/>
        <color theme="1"/>
        <rFont val="Aptos Display"/>
        <family val="2"/>
        <scheme val="major"/>
      </rPr>
      <t xml:space="preserve">
To meet the standard, the formal hazard assessment shows an evaluation system is in place (5 points), and consistently used (0-5 points). 
Partial points may be awarded for inconsistent use of the evaluation system. 
If applicable, indicate what’s missing here.
</t>
    </r>
    <r>
      <rPr>
        <sz val="10"/>
        <color rgb="FFFF0000"/>
        <rFont val="Aptos Display"/>
        <family val="2"/>
        <scheme val="major"/>
      </rPr>
      <t xml:space="preserve">Reviewer notes:  </t>
    </r>
  </si>
  <si>
    <r>
      <rPr>
        <b/>
        <sz val="10"/>
        <color rgb="FFFF0000"/>
        <rFont val="Aptos Display"/>
        <family val="2"/>
        <scheme val="major"/>
      </rPr>
      <t xml:space="preserve">0 to 5 Points
</t>
    </r>
    <r>
      <rPr>
        <sz val="10"/>
        <rFont val="Aptos Display"/>
        <family val="2"/>
        <scheme val="major"/>
      </rPr>
      <t xml:space="preserve">To meet the standard, site-specific hazard assessments are required and used, as applicable
If applicable, indicate what’s missing here.
</t>
    </r>
    <r>
      <rPr>
        <sz val="10"/>
        <color rgb="FFFF0000"/>
        <rFont val="Aptos Display"/>
        <family val="2"/>
        <scheme val="major"/>
      </rPr>
      <t xml:space="preserve">Reviewer notes: </t>
    </r>
  </si>
  <si>
    <t>Documentation attached</t>
  </si>
  <si>
    <r>
      <rPr>
        <b/>
        <sz val="11"/>
        <color theme="1"/>
        <rFont val="Aptos Display"/>
        <family val="2"/>
        <scheme val="major"/>
      </rPr>
      <t>ATTACH</t>
    </r>
    <r>
      <rPr>
        <sz val="11"/>
        <color theme="1"/>
        <rFont val="Aptos Display"/>
        <family val="2"/>
        <scheme val="major"/>
      </rPr>
      <t xml:space="preserve"> documentation (e.g., policy or procedure) showing that the health and safety representative has a process to receive concerns or complaints and provide recommendations or take action with the employer. 
If 9.1 is marked  NOT APPLICABLE (N/A), this question is also NOT APPLICABLE (N/A).</t>
    </r>
  </si>
  <si>
    <r>
      <rPr>
        <b/>
        <sz val="11"/>
        <color theme="1"/>
        <rFont val="Aptos Display"/>
        <family val="2"/>
        <scheme val="major"/>
      </rPr>
      <t>ATTACH</t>
    </r>
    <r>
      <rPr>
        <sz val="11"/>
        <color theme="1"/>
        <rFont val="Aptos Display"/>
        <family val="2"/>
        <scheme val="major"/>
      </rPr>
      <t xml:space="preserve"> copies of completed incident investigations from the previous 12 months.
Investigations must be based on thorough fact-finding and the collection of clear, relevant evidence so that underlying causes are correctly identified. Failure to correctly identify these causes may result in corrective actions that are ineffective and unlikely to prevent recurrence. 
If no incidents occurred in the previous 12 months, this must be noted and the question becomes NOT APPLICABLE (N/A).</t>
    </r>
  </si>
  <si>
    <r>
      <rPr>
        <b/>
        <sz val="10"/>
        <color rgb="FFFF0000"/>
        <rFont val="Aptos Display"/>
        <family val="2"/>
        <scheme val="major"/>
      </rPr>
      <t>0</t>
    </r>
    <r>
      <rPr>
        <b/>
        <sz val="10"/>
        <color rgb="FFFF0000"/>
        <rFont val="Aptos Narrow"/>
        <family val="2"/>
        <scheme val="minor"/>
      </rPr>
      <t xml:space="preserve"> - 5 Points</t>
    </r>
    <r>
      <rPr>
        <sz val="10"/>
        <color rgb="FFFF0000"/>
        <rFont val="Aptos Display"/>
        <family val="2"/>
        <scheme val="major"/>
      </rPr>
      <t xml:space="preserve">
</t>
    </r>
    <r>
      <rPr>
        <sz val="10"/>
        <rFont val="Aptos Display"/>
        <family val="2"/>
        <scheme val="major"/>
      </rPr>
      <t xml:space="preserve">To meet the standard, investigation reports under Section 8.4 must demonstrate that corrective actions were taken, or the company must have documented policies, procedures, or directives that require corrective actions to be implemented. 
Partial points may be awarded.  
If applicable, indicate what’s missing here.
</t>
    </r>
    <r>
      <rPr>
        <sz val="10"/>
        <color rgb="FFFF0000"/>
        <rFont val="Aptos Display"/>
        <family val="2"/>
        <scheme val="major"/>
      </rPr>
      <t xml:space="preserve">Reviewer notes:  </t>
    </r>
  </si>
  <si>
    <t>Complete Hazards</t>
  </si>
  <si>
    <t>Complete Controls</t>
  </si>
  <si>
    <t>Action Plan attached</t>
  </si>
  <si>
    <t>SECOR Assessment Scoring Summary</t>
  </si>
  <si>
    <t>Assessment Date(s)</t>
  </si>
  <si>
    <t>2. Hazard Assessment</t>
  </si>
  <si>
    <t>3. Hazard Control</t>
  </si>
  <si>
    <t>4. Qualifications, Orientation and Training</t>
  </si>
  <si>
    <t>8. Incident Investigation</t>
  </si>
  <si>
    <t>6. Regular Inspection and Monitoring</t>
  </si>
  <si>
    <t>7. Emergency Response</t>
  </si>
  <si>
    <t>9. Health and Safety Representative</t>
  </si>
  <si>
    <t>10. System Review</t>
  </si>
  <si>
    <r>
      <rPr>
        <b/>
        <sz val="10"/>
        <color theme="1"/>
        <rFont val="Aptos Display"/>
        <family val="2"/>
        <scheme val="major"/>
      </rPr>
      <t>NOTE:</t>
    </r>
    <r>
      <rPr>
        <sz val="10"/>
        <color theme="1"/>
        <rFont val="Aptos Display"/>
        <family val="2"/>
        <scheme val="major"/>
      </rPr>
      <t xml:space="preserve">  For certification purposes, an overall score of 80% is required and a minimum of 50% in each element.  
For SECOR maintenance purposes, an overall minimum score of 60% is required.</t>
    </r>
  </si>
  <si>
    <t>SECOR Assessor Information</t>
  </si>
  <si>
    <t>Assessor name(s):</t>
  </si>
  <si>
    <t>SECOR Assessment Information</t>
  </si>
  <si>
    <t>SECOR Assessment Summary Sheet</t>
  </si>
  <si>
    <t>Included in scope?</t>
  </si>
  <si>
    <t>Total site(s):</t>
  </si>
  <si>
    <t xml:space="preserve">Total Staff </t>
  </si>
  <si>
    <t>Employee Breakdown:</t>
  </si>
  <si>
    <r>
      <rPr>
        <b/>
        <sz val="10.5"/>
        <color theme="3"/>
        <rFont val="Aptos Display"/>
        <family val="2"/>
        <scheme val="major"/>
      </rPr>
      <t>Operating site(s)</t>
    </r>
    <r>
      <rPr>
        <b/>
        <i/>
        <sz val="10"/>
        <color theme="1"/>
        <rFont val="Aptos Display"/>
        <family val="2"/>
        <scheme val="major"/>
      </rPr>
      <t xml:space="preserve">
</t>
    </r>
    <r>
      <rPr>
        <i/>
        <sz val="10"/>
        <color theme="1"/>
        <rFont val="Aptos Display"/>
        <family val="2"/>
        <scheme val="major"/>
      </rPr>
      <t>List site(s) and location(s) below</t>
    </r>
  </si>
  <si>
    <t>Contracted worker(s)</t>
  </si>
  <si>
    <t>SECOR Assessment date(s):  </t>
  </si>
  <si>
    <t>SECOR Assessment Details</t>
  </si>
  <si>
    <t>Notifications</t>
  </si>
  <si>
    <t>Notification of upcoming SECOR Assessment sent to AFPA</t>
  </si>
  <si>
    <t>SECOR Assessment forwarded to AFPA</t>
  </si>
  <si>
    <r>
      <t>Group audit application sent to AFPA (</t>
    </r>
    <r>
      <rPr>
        <b/>
        <i/>
        <sz val="10"/>
        <color theme="1"/>
        <rFont val="Aptos Display"/>
        <family val="2"/>
        <scheme val="major"/>
      </rPr>
      <t>if applicable</t>
    </r>
    <r>
      <rPr>
        <b/>
        <sz val="10"/>
        <color theme="1"/>
        <rFont val="Aptos Display"/>
        <family val="2"/>
        <scheme val="major"/>
      </rPr>
      <t>)</t>
    </r>
  </si>
  <si>
    <t>Description of Activities</t>
  </si>
  <si>
    <r>
      <rPr>
        <b/>
        <i/>
        <sz val="11"/>
        <color theme="1"/>
        <rFont val="Aptos Narrow"/>
        <family val="2"/>
        <scheme val="minor"/>
      </rPr>
      <t xml:space="preserve">Note: </t>
    </r>
    <r>
      <rPr>
        <i/>
        <sz val="11"/>
        <color theme="1"/>
        <rFont val="Aptos Narrow"/>
        <family val="2"/>
        <scheme val="minor"/>
      </rPr>
      <t xml:space="preserve">The description of activities must include an overview of the type of operation being assessed (e.g. nature of work, size, and typical activities). It must also include a brief description of the SECOR assessment process, a clear summary of work sites covered, and a rationale for any activities or locations excluded from the scope of the SECOR assessment. </t>
    </r>
  </si>
  <si>
    <t>As an AFPA certified SECOR assessor, I hereby declare that in the process of completing a SECOR Assessment, I will maintain the following standards:</t>
  </si>
  <si>
    <t>SECOR assessor name</t>
  </si>
  <si>
    <t>Signature</t>
  </si>
  <si>
    <t>Discipline for Code of Ethics Violations</t>
  </si>
  <si>
    <t>Employer Name:</t>
  </si>
  <si>
    <r>
      <t xml:space="preserve">Assessor Name(s):
</t>
    </r>
    <r>
      <rPr>
        <i/>
        <sz val="11"/>
        <color theme="1"/>
        <rFont val="Aptos"/>
        <family val="2"/>
      </rPr>
      <t>(if different from above)</t>
    </r>
  </si>
  <si>
    <t>Assessment Date(s):</t>
  </si>
  <si>
    <t xml:space="preserve">Assessor Name:  </t>
  </si>
  <si>
    <t xml:space="preserve">Assessor Name: </t>
  </si>
  <si>
    <t>SECOR Assessment Action Plan</t>
  </si>
  <si>
    <t>Employer Signature:</t>
  </si>
  <si>
    <t>Assessor Signature:</t>
  </si>
  <si>
    <t>Action Item(s)</t>
  </si>
  <si>
    <t>All questions below standard must be 
included in the Action Plan</t>
  </si>
  <si>
    <t>F12</t>
  </si>
  <si>
    <t>b) supervisors?</t>
  </si>
  <si>
    <t>c) workers?</t>
  </si>
  <si>
    <t>Max Points</t>
  </si>
  <si>
    <t>Score Cell</t>
  </si>
  <si>
    <t>F3</t>
  </si>
  <si>
    <t>F8</t>
  </si>
  <si>
    <t>1.3a</t>
  </si>
  <si>
    <t>1.3b</t>
  </si>
  <si>
    <t>F13</t>
  </si>
  <si>
    <t>1.3c</t>
  </si>
  <si>
    <t>F14</t>
  </si>
  <si>
    <t>1.4a</t>
  </si>
  <si>
    <t>F19</t>
  </si>
  <si>
    <t>1.4b</t>
  </si>
  <si>
    <t>F24</t>
  </si>
  <si>
    <t>F28</t>
  </si>
  <si>
    <t>F32</t>
  </si>
  <si>
    <t>2.1a</t>
  </si>
  <si>
    <t>F43</t>
  </si>
  <si>
    <t>2.1b</t>
  </si>
  <si>
    <t>F49</t>
  </si>
  <si>
    <t>2.1c</t>
  </si>
  <si>
    <t>F54</t>
  </si>
  <si>
    <t>2.1d</t>
  </si>
  <si>
    <t>F58</t>
  </si>
  <si>
    <t>F62</t>
  </si>
  <si>
    <t>F67</t>
  </si>
  <si>
    <t>F72</t>
  </si>
  <si>
    <t>F77</t>
  </si>
  <si>
    <t>F88</t>
  </si>
  <si>
    <t>3.2a</t>
  </si>
  <si>
    <t>F93</t>
  </si>
  <si>
    <t>3.2b</t>
  </si>
  <si>
    <t>F97</t>
  </si>
  <si>
    <t>3.2c</t>
  </si>
  <si>
    <t>F101</t>
  </si>
  <si>
    <t>F105</t>
  </si>
  <si>
    <t>3.4(s)</t>
  </si>
  <si>
    <t>F109</t>
  </si>
  <si>
    <t>3.4(f)</t>
  </si>
  <si>
    <t>F111</t>
  </si>
  <si>
    <t>F116</t>
  </si>
  <si>
    <t>F121</t>
  </si>
  <si>
    <t>F126</t>
  </si>
  <si>
    <t>F139</t>
  </si>
  <si>
    <t>F144</t>
  </si>
  <si>
    <t>F149</t>
  </si>
  <si>
    <t>F154</t>
  </si>
  <si>
    <t>F159</t>
  </si>
  <si>
    <t>F171</t>
  </si>
  <si>
    <t>F176</t>
  </si>
  <si>
    <t>F181</t>
  </si>
  <si>
    <t>5.4a</t>
  </si>
  <si>
    <t>F186</t>
  </si>
  <si>
    <t>5.4b</t>
  </si>
  <si>
    <t>F191</t>
  </si>
  <si>
    <t>F203</t>
  </si>
  <si>
    <t>F208</t>
  </si>
  <si>
    <t>F213</t>
  </si>
  <si>
    <t>F218</t>
  </si>
  <si>
    <t>F230</t>
  </si>
  <si>
    <t>F235</t>
  </si>
  <si>
    <t>7.3a</t>
  </si>
  <si>
    <t>F239</t>
  </si>
  <si>
    <t>7.3b</t>
  </si>
  <si>
    <t>F243</t>
  </si>
  <si>
    <t>F247</t>
  </si>
  <si>
    <t>F252</t>
  </si>
  <si>
    <t>F256</t>
  </si>
  <si>
    <t>F267</t>
  </si>
  <si>
    <t>F272</t>
  </si>
  <si>
    <t>F276</t>
  </si>
  <si>
    <t>F281</t>
  </si>
  <si>
    <t>F286</t>
  </si>
  <si>
    <t>F291</t>
  </si>
  <si>
    <t>F303</t>
  </si>
  <si>
    <t>9.2a</t>
  </si>
  <si>
    <t>F307</t>
  </si>
  <si>
    <t>9.2b</t>
  </si>
  <si>
    <t>F312</t>
  </si>
  <si>
    <t>F317</t>
  </si>
  <si>
    <t>F322</t>
  </si>
  <si>
    <t>F326</t>
  </si>
  <si>
    <t>F332</t>
  </si>
  <si>
    <t>10.1a</t>
  </si>
  <si>
    <t>F346</t>
  </si>
  <si>
    <t>10.1b</t>
  </si>
  <si>
    <t>F351</t>
  </si>
  <si>
    <t>F355</t>
  </si>
  <si>
    <t>F359</t>
  </si>
  <si>
    <t>F364</t>
  </si>
  <si>
    <t>D2 Helper</t>
  </si>
  <si>
    <t>Q.# - Score / Max</t>
  </si>
  <si>
    <t>Recommended Actions</t>
  </si>
  <si>
    <t>Recommeded Actions</t>
  </si>
  <si>
    <t>Recommended actions are intended to improve your SECOR submission and health and safety management system and may assist in expediting the quality assurance review process.</t>
  </si>
  <si>
    <t>Intended to support continuous improvement. 
May be adjusted, provided the intent is addressed.</t>
  </si>
  <si>
    <t xml:space="preserve">Signature: </t>
  </si>
  <si>
    <r>
      <t>Total</t>
    </r>
    <r>
      <rPr>
        <sz val="10"/>
        <color theme="1"/>
        <rFont val="Aptos Display"/>
        <family val="2"/>
        <scheme val="major"/>
      </rPr>
      <t xml:space="preserve"> - peak operation</t>
    </r>
  </si>
  <si>
    <r>
      <t xml:space="preserve">Total - </t>
    </r>
    <r>
      <rPr>
        <sz val="10"/>
        <color theme="1"/>
        <rFont val="Aptos Display"/>
        <family val="2"/>
        <scheme val="major"/>
      </rPr>
      <t>during audit</t>
    </r>
  </si>
  <si>
    <r>
      <t xml:space="preserve">Complete the 'Summary Page' Sheet </t>
    </r>
    <r>
      <rPr>
        <i/>
        <sz val="11"/>
        <color theme="1"/>
        <rFont val="Aptos"/>
        <family val="2"/>
      </rPr>
      <t>(*note: some cells will auto-populate with data from the cover page, e.g. Company name)</t>
    </r>
  </si>
  <si>
    <t>Complete the ‘SECOR Protocol’ Sheet</t>
  </si>
  <si>
    <t>&gt; Scores will be assigned by the QA reviewer.</t>
  </si>
  <si>
    <t>assessor notes fields are highlighted this colour</t>
  </si>
  <si>
    <t>• If a question is Not Applicable (N/A) - provide clear justification in your notes (e.g. 'owner/operator' or 'less than 5 employees total)</t>
  </si>
  <si>
    <r>
      <t xml:space="preserve">&gt; </t>
    </r>
    <r>
      <rPr>
        <i/>
        <u/>
        <sz val="11"/>
        <color theme="1"/>
        <rFont val="Aptos"/>
        <family val="2"/>
      </rPr>
      <t>Percentages</t>
    </r>
    <r>
      <rPr>
        <i/>
        <sz val="11"/>
        <color theme="1"/>
        <rFont val="Aptos"/>
        <family val="2"/>
      </rPr>
      <t xml:space="preserve"> are calculated to three  (3) decimal places. Even if you see “95%” on screen, the actual value may be slightly lower, so the rounded score could be 9 instead of 10. This is normal.</t>
    </r>
  </si>
  <si>
    <t>Step 5: Action Plan</t>
  </si>
  <si>
    <t>• Provide examples of both positive and negative findings, as applicable.</t>
  </si>
  <si>
    <t>e.g. (Update hazard assessment to include administrator position. OR Update review frequency for violence/harassment prevention plan(s).)</t>
  </si>
  <si>
    <t>Describe the actions implemented/completed to address the deficiency - not planned or proposed actions.</t>
  </si>
  <si>
    <t>For QA Purposes ONLY - Please do not enter data in the rows below</t>
  </si>
  <si>
    <t>(day/month)</t>
  </si>
  <si>
    <t>2 -</t>
  </si>
  <si>
    <t xml:space="preserve">3 - </t>
  </si>
  <si>
    <t xml:space="preserve">4 - </t>
  </si>
  <si>
    <t xml:space="preserve">5 - </t>
  </si>
  <si>
    <t>If relevant</t>
  </si>
  <si>
    <r>
      <rPr>
        <b/>
        <i/>
        <sz val="11"/>
        <color theme="1"/>
        <rFont val="Aptos"/>
        <family val="2"/>
      </rPr>
      <t>*Worksheet (i.e. 'sheet')</t>
    </r>
    <r>
      <rPr>
        <sz val="11"/>
        <color theme="1"/>
        <rFont val="Aptos"/>
        <family val="2"/>
      </rPr>
      <t xml:space="preserve"> - A single tab (located below the worksheet) or page in an Excel file, where data is entered and analyzed (i.e. 'completion instructions', 'cover page', 'code of ethics', 'summary page', 'SECOR protocol', etc.)</t>
    </r>
  </si>
  <si>
    <t xml:space="preserve">&gt; Enter all applicable information (Company Name, Employer Name, etc.). </t>
  </si>
  <si>
    <t>&gt;Some information from the cover sheet will be used to auto-populate cells in other sheets (e.g. names and dates).</t>
  </si>
  <si>
    <r>
      <t xml:space="preserve">&gt; Sign and Date the </t>
    </r>
    <r>
      <rPr>
        <b/>
        <sz val="11"/>
        <color theme="1"/>
        <rFont val="Aptos"/>
        <family val="2"/>
      </rPr>
      <t>Code of Ethics</t>
    </r>
    <r>
      <rPr>
        <sz val="11"/>
        <color theme="1"/>
        <rFont val="Aptos"/>
        <family val="2"/>
      </rPr>
      <t xml:space="preserve"> and the </t>
    </r>
    <r>
      <rPr>
        <b/>
        <sz val="11"/>
        <color theme="1"/>
        <rFont val="Aptos"/>
        <family val="2"/>
      </rPr>
      <t>Discipline for Code of Ethics Violations</t>
    </r>
    <r>
      <rPr>
        <sz val="11"/>
        <color theme="1"/>
        <rFont val="Aptos"/>
        <family val="2"/>
      </rPr>
      <t xml:space="preserve"> prior to undertaking the SECOR assessment. </t>
    </r>
  </si>
  <si>
    <t>&gt; Enter all applicable information including employee breakdown, where applicable - totals will auto-populate.</t>
  </si>
  <si>
    <t xml:space="preserve">&gt;This page will auto-populate pulling from the 'Summary Page' and the 'SECOR Protocol'. </t>
  </si>
  <si>
    <t>&gt; Sign the 'Scoring Summary' before or after the quality assurance review.  A signed PDF emailed to the QA reviewer works well.</t>
  </si>
  <si>
    <t xml:space="preserve">1 - </t>
  </si>
  <si>
    <t>e.g. Q.# 2.1a-d</t>
  </si>
  <si>
    <t xml:space="preserve">&gt; Assessors should identify any areas they consider below standard and enter them in the Action Plan using the first five (5) rows of the template. Include, where possible, the SECOR question number, action item, target date, and assigned to. At minimum, provide a clear, concise action item description (e.g. Update review frequency for the violence and harassment prevention plan.). </t>
  </si>
  <si>
    <t xml:space="preserve">&gt; Any questions marked below standard will be included in the Action Plan. Questions numbers and scores out of the maximum possible will be listed automatically to the left of the action plan once scored by the QA reviewer. </t>
  </si>
  <si>
    <t xml:space="preserve">&gt; It is your responsibility to work through the action items and submit your completed plan with next year's SECOR submission. </t>
  </si>
  <si>
    <t>&gt;The QA reviewer may include 'recommended actions' in the Action Plan under a seperate heading. These support continuous improvement of the health and safety management system and/or the SECOR submission. Assessors should review these recommended actions and take any internal follow-up as appropriate. These actions are advisory and intended to help strengthen the submission and associated processes.</t>
  </si>
  <si>
    <r>
      <rPr>
        <b/>
        <sz val="11"/>
        <color theme="1"/>
        <rFont val="Aptos"/>
        <family val="2"/>
      </rPr>
      <t>15 Days</t>
    </r>
    <r>
      <rPr>
        <sz val="11"/>
        <color theme="1"/>
        <rFont val="Aptos"/>
        <family val="2"/>
      </rPr>
      <t xml:space="preserve"> – to complete </t>
    </r>
    <r>
      <rPr>
        <b/>
        <sz val="11"/>
        <color theme="1"/>
        <rFont val="Aptos"/>
        <family val="2"/>
      </rPr>
      <t>and</t>
    </r>
    <r>
      <rPr>
        <sz val="11"/>
        <color theme="1"/>
        <rFont val="Aptos"/>
        <family val="2"/>
      </rPr>
      <t xml:space="preserve"> submit the SECOR assessment. </t>
    </r>
  </si>
  <si>
    <r>
      <rPr>
        <b/>
        <sz val="11"/>
        <color theme="1"/>
        <rFont val="Aptos"/>
        <family val="2"/>
      </rPr>
      <t>15 Days</t>
    </r>
    <r>
      <rPr>
        <sz val="11"/>
        <color theme="1"/>
        <rFont val="Aptos"/>
        <family val="2"/>
      </rPr>
      <t xml:space="preserve"> – to make any corrections following the quality assurance (QA) review, if required.</t>
    </r>
  </si>
  <si>
    <t>Step 5: SECOR Protocol</t>
  </si>
  <si>
    <r>
      <t xml:space="preserve">&gt; Refer to </t>
    </r>
    <r>
      <rPr>
        <b/>
        <sz val="11"/>
        <color theme="1"/>
        <rFont val="Aptos"/>
        <family val="2"/>
      </rPr>
      <t>'Important Deadlines</t>
    </r>
    <r>
      <rPr>
        <sz val="11"/>
        <color theme="1"/>
        <rFont val="Aptos"/>
        <family val="2"/>
      </rPr>
      <t>' noted above to ensure timely completion/re-submission of the SECOR.</t>
    </r>
  </si>
  <si>
    <r>
      <t xml:space="preserve">5. Work Site and Other Parties 
</t>
    </r>
    <r>
      <rPr>
        <b/>
        <i/>
        <sz val="10"/>
        <color theme="1"/>
        <rFont val="Aptos Narrow"/>
        <family val="2"/>
        <scheme val="minor"/>
      </rPr>
      <t>(</t>
    </r>
    <r>
      <rPr>
        <b/>
        <i/>
        <sz val="9"/>
        <color theme="1"/>
        <rFont val="Aptos Narrow"/>
        <family val="2"/>
        <scheme val="minor"/>
      </rPr>
      <t>at/in the vicinity of the work site</t>
    </r>
    <r>
      <rPr>
        <b/>
        <i/>
        <sz val="10"/>
        <color theme="1"/>
        <rFont val="Aptos Narrow"/>
        <family val="2"/>
        <scheme val="minor"/>
      </rPr>
      <t>)</t>
    </r>
  </si>
  <si>
    <r>
      <rPr>
        <b/>
        <sz val="11"/>
        <color theme="1"/>
        <rFont val="Aptos"/>
        <family val="2"/>
      </rPr>
      <t>15 Days</t>
    </r>
    <r>
      <rPr>
        <sz val="11"/>
        <color theme="1"/>
        <rFont val="Aptos"/>
        <family val="2"/>
      </rPr>
      <t xml:space="preserve"> – for data collection (i.e. documentation review). - All data collection must be completed by no later than December 31st.</t>
    </r>
  </si>
  <si>
    <t>&gt; You are responsible for addressing all comments before resubmitting your SECOR for further review.</t>
  </si>
  <si>
    <t xml:space="preserve">&gt; Once you have submitted your SECOR assessment, it will undergo a review by an AFPA Quality Assurance (QA) reviewer. If any corrections or clarifications are required, your QA Reviewer will document them in the 'QA Review Comments' section, located to the right of the 'Instructions' on the 'SECOR Protocol' sheet. The QA reviewer may also contact you directly via email.
</t>
  </si>
  <si>
    <t>AFPA Small Employer Audit-Assessment Instrument</t>
  </si>
  <si>
    <r>
      <rPr>
        <b/>
        <sz val="11"/>
        <color theme="1"/>
        <rFont val="Aptos Display"/>
        <family val="2"/>
        <scheme val="major"/>
      </rPr>
      <t>ATTACH</t>
    </r>
    <r>
      <rPr>
        <sz val="11"/>
        <color theme="1"/>
        <rFont val="Aptos Display"/>
        <family val="2"/>
        <scheme val="major"/>
      </rPr>
      <t xml:space="preserve"> documentation that confirms all applicable jobs/positions/occupations have been identified (e.g. a job inventory, organizational chart, job descriptions, etc. could be attached). 
Your documentation will be used to score 2.1a). Examples of jobs may include: </t>
    </r>
    <r>
      <rPr>
        <i/>
        <sz val="11"/>
        <color theme="1"/>
        <rFont val="Aptos Display"/>
        <family val="2"/>
        <scheme val="major"/>
      </rPr>
      <t>Harvester Operator, Tree Planter, Log Truck Driver, Dozer Operator, Office Administrator, etc</t>
    </r>
    <r>
      <rPr>
        <sz val="11"/>
        <color theme="1"/>
        <rFont val="Aptos Display"/>
        <family val="2"/>
        <scheme val="major"/>
      </rPr>
      <t xml:space="preserve">. </t>
    </r>
  </si>
  <si>
    <t>Jobs Complete</t>
  </si>
  <si>
    <t>Tasks Identified</t>
  </si>
  <si>
    <r>
      <rPr>
        <b/>
        <sz val="11"/>
        <color theme="1"/>
        <rFont val="Aptos Display"/>
        <family val="2"/>
        <scheme val="major"/>
      </rPr>
      <t>ATTACH</t>
    </r>
    <r>
      <rPr>
        <sz val="11"/>
        <color theme="1"/>
        <rFont val="Aptos Display"/>
        <family val="2"/>
        <scheme val="major"/>
      </rPr>
      <t xml:space="preserve"> documentation demonstrating employee participation in the development, review and/or revision of formal hazard assessments (e.g. hazard assessments documenting participant names, meeting minutes, etc.).
Not all individuals need to participate directly. 
</t>
    </r>
    <r>
      <rPr>
        <i/>
        <sz val="11"/>
        <color theme="1"/>
        <rFont val="Aptos Display"/>
        <family val="2"/>
        <scheme val="major"/>
      </rPr>
      <t xml:space="preserve">(Involvement may include participation on teams, designation as the safety representatives, contribution to special projects, or involvement in pre-job planning related to the formal hazard assessment.) </t>
    </r>
    <r>
      <rPr>
        <sz val="11"/>
        <color theme="1"/>
        <rFont val="Aptos Display"/>
        <family val="2"/>
        <scheme val="major"/>
      </rPr>
      <t xml:space="preserve">
This question is NOT APPLICABLE (N/A) to owner/operators.</t>
    </r>
  </si>
  <si>
    <r>
      <t xml:space="preserve">Indicate the number of pieces of equipment, machinery and vehicles in use. </t>
    </r>
    <r>
      <rPr>
        <b/>
        <sz val="11"/>
        <color theme="1"/>
        <rFont val="Aptos Display"/>
        <family val="2"/>
        <scheme val="major"/>
      </rPr>
      <t>ATTACH</t>
    </r>
    <r>
      <rPr>
        <sz val="11"/>
        <color theme="1"/>
        <rFont val="Aptos Display"/>
        <family val="2"/>
        <scheme val="major"/>
      </rPr>
      <t xml:space="preserve"> a copy of the preventive maintenance schedule and log(s) or records from the past 12 months to demonstrate the schedule was followed. </t>
    </r>
  </si>
  <si>
    <r>
      <t xml:space="preserve">Describe how and when orientation is provided to workers. 
</t>
    </r>
    <r>
      <rPr>
        <b/>
        <sz val="11"/>
        <color theme="1"/>
        <rFont val="Aptos Display"/>
        <family val="2"/>
        <scheme val="major"/>
      </rPr>
      <t>ATTACH</t>
    </r>
    <r>
      <rPr>
        <sz val="11"/>
        <color theme="1"/>
        <rFont val="Aptos Display"/>
        <family val="2"/>
        <scheme val="major"/>
      </rPr>
      <t xml:space="preserve"> a copy of the three (3) most recently completed orientations. They must be dated and signed off. 
This question is NOT APPLICABLE (N/A) to owner/operators.</t>
    </r>
  </si>
  <si>
    <r>
      <t xml:space="preserve">Describe the process in place to protect workers, visitors, and others </t>
    </r>
    <r>
      <rPr>
        <b/>
        <sz val="11"/>
        <color theme="1"/>
        <rFont val="Aptos Display"/>
        <family val="2"/>
        <scheme val="major"/>
      </rPr>
      <t>not under the employer’s direction</t>
    </r>
    <r>
      <rPr>
        <sz val="11"/>
        <color theme="1"/>
        <rFont val="Aptos Display"/>
        <family val="2"/>
        <scheme val="major"/>
      </rPr>
      <t xml:space="preserve"> but who may be affected by the employer’s work activities. This includes hazards introduced during work-related travel to and from the work site, such as driving on resource roads or highways, parking and loading activities, and equipment transport, etc. The requirement applies at any location where work is performed, regardless of site ownership or legal control.
This question must be scored whenever the employer’s work could pose a hazard to others in the vicinity.
It may only be marked “N/A” if the work is strictly administrative or office-based, with no field or transport component and no potential public interface; in such cases, record the rationale in the notes.
</t>
    </r>
    <r>
      <rPr>
        <b/>
        <sz val="11"/>
        <color theme="1"/>
        <rFont val="Aptos Display"/>
        <family val="2"/>
        <scheme val="major"/>
      </rPr>
      <t>ATTACH</t>
    </r>
    <r>
      <rPr>
        <sz val="11"/>
        <color theme="1"/>
        <rFont val="Aptos Display"/>
        <family val="2"/>
        <scheme val="major"/>
      </rPr>
      <t xml:space="preserve"> a copy of the plan to protect others. </t>
    </r>
  </si>
  <si>
    <t>Is there a written emergency response plan at each work site appropriate to the potential emergencies at the site?</t>
  </si>
  <si>
    <t xml:space="preserve">Is there a written process in place that requires the investigation of all workplace incidents, occupational illnesses, near </t>
  </si>
  <si>
    <t xml:space="preserve"> misses and work refusals?</t>
  </si>
  <si>
    <r>
      <rPr>
        <b/>
        <sz val="10"/>
        <color rgb="FFFF0000"/>
        <rFont val="Aptos Display"/>
        <family val="2"/>
        <scheme val="major"/>
      </rPr>
      <t>0 or 5 Points</t>
    </r>
    <r>
      <rPr>
        <sz val="11"/>
        <color theme="1"/>
        <rFont val="Aptos Display"/>
        <family val="2"/>
        <scheme val="major"/>
      </rPr>
      <t xml:space="preserve">
To meet the standard, assigned duties are complete and align with legislation. 
If applicable, indicate what’s missing here.
</t>
    </r>
    <r>
      <rPr>
        <sz val="11"/>
        <color rgb="FFFF0000"/>
        <rFont val="Aptos Display"/>
        <family val="2"/>
        <scheme val="major"/>
      </rPr>
      <t xml:space="preserve">Reviewer notes:  </t>
    </r>
  </si>
  <si>
    <r>
      <rPr>
        <b/>
        <sz val="11"/>
        <color theme="1"/>
        <rFont val="Aptos Display"/>
        <family val="2"/>
        <scheme val="major"/>
      </rPr>
      <t>ATTACH</t>
    </r>
    <r>
      <rPr>
        <sz val="11"/>
        <color theme="1"/>
        <rFont val="Aptos Display"/>
        <family val="2"/>
        <scheme val="major"/>
      </rPr>
      <t xml:space="preserve"> documentation that demonstrates the duties of the health and safety representative are followed.
Evidence that the health and safety representative’s duties are followed may include:
</t>
    </r>
    <r>
      <rPr>
        <i/>
        <sz val="10"/>
        <color theme="1"/>
        <rFont val="Aptos Display"/>
        <family val="2"/>
        <scheme val="major"/>
      </rPr>
      <t xml:space="preserve">• Participation listed on updated hazard assessments
• Signed or reviewed site inspection checklists
• Recommendations or follow-up on worker health and/or safety concerns
</t>
    </r>
    <r>
      <rPr>
        <sz val="11"/>
        <color theme="1"/>
        <rFont val="Aptos Display"/>
        <family val="2"/>
        <scheme val="major"/>
      </rPr>
      <t>If 9.1 is marked  NOT APPLICABLE (N/A) , this question is also NOT APPLICABLE (N/A).</t>
    </r>
  </si>
  <si>
    <r>
      <rPr>
        <b/>
        <sz val="10"/>
        <color rgb="FFFF0000"/>
        <rFont val="Aptos Display"/>
        <family val="2"/>
        <scheme val="major"/>
      </rPr>
      <t>0</t>
    </r>
    <r>
      <rPr>
        <b/>
        <sz val="10"/>
        <color rgb="FFFF0000"/>
        <rFont val="Aptos Narrow"/>
        <family val="2"/>
        <scheme val="minor"/>
      </rPr>
      <t xml:space="preserve"> - 5 Points</t>
    </r>
    <r>
      <rPr>
        <sz val="10"/>
        <color theme="1"/>
        <rFont val="Aptos Display"/>
        <family val="2"/>
        <scheme val="major"/>
      </rPr>
      <t xml:space="preserve">
To meet the standard, the previous year’s action plan must be complete and include all required information including action taken and actual completion dates. 
Partial points may be awarded.  
If applicable, indicate what’s missing here.
</t>
    </r>
    <r>
      <rPr>
        <sz val="10"/>
        <color rgb="FFFF0000"/>
        <rFont val="Aptos Display"/>
        <family val="2"/>
        <scheme val="major"/>
      </rPr>
      <t xml:space="preserve">Reviewer notes:  </t>
    </r>
  </si>
  <si>
    <r>
      <t xml:space="preserve">ATTACH </t>
    </r>
    <r>
      <rPr>
        <sz val="11"/>
        <color theme="1"/>
        <rFont val="Aptos Display"/>
        <family val="2"/>
        <scheme val="major"/>
      </rPr>
      <t>the completed action plan from the previous year. The plan must include:
• action items/deficiencies flagged by the QA reviewer
• target and/or start date(s)
• person responsible
• action taken
• completion date(s)
If this is the employer's first SECOR audit/assessment, this question is NOT APPLICABLE (N/A).</t>
    </r>
  </si>
  <si>
    <r>
      <rPr>
        <b/>
        <sz val="11"/>
        <color theme="1"/>
        <rFont val="Aptos Display"/>
        <family val="2"/>
        <scheme val="major"/>
      </rPr>
      <t>ATTACH</t>
    </r>
    <r>
      <rPr>
        <sz val="11"/>
        <color theme="1"/>
        <rFont val="Aptos Display"/>
        <family val="2"/>
        <scheme val="major"/>
      </rPr>
      <t xml:space="preserve"> your formal hazard assessments. 
Each job must have a complete task inventory (i.e. document all applicable tasks for the job). 
Examples of tasks may include: f</t>
    </r>
    <r>
      <rPr>
        <i/>
        <sz val="11"/>
        <color theme="1"/>
        <rFont val="Aptos Display"/>
        <family val="2"/>
        <scheme val="major"/>
      </rPr>
      <t xml:space="preserve">elling, planting, driving, grading, data entry, etc. </t>
    </r>
    <r>
      <rPr>
        <sz val="11"/>
        <color theme="1"/>
        <rFont val="Aptos Display"/>
        <family val="2"/>
        <scheme val="major"/>
      </rPr>
      <t xml:space="preserve">
Your formal hazard assessment, will be used to score 2.1b)-d) and 3.1, as applicable.</t>
    </r>
  </si>
  <si>
    <r>
      <rPr>
        <b/>
        <sz val="11"/>
        <color rgb="FF000000"/>
        <rFont val="Aptos Display"/>
        <family val="2"/>
        <scheme val="major"/>
      </rPr>
      <t>Identify</t>
    </r>
    <r>
      <rPr>
        <sz val="11"/>
        <color rgb="FF000000"/>
        <rFont val="Aptos Display"/>
        <family val="2"/>
        <scheme val="major"/>
      </rPr>
      <t xml:space="preserve"> the applicable occupational health and safety (OHS) legislation (i.e. provincial and/or federal), including the date of publication, and, where applicable, describe how this legislation is made readily accessible to employees.</t>
    </r>
  </si>
  <si>
    <t>Select yes/no</t>
  </si>
  <si>
    <t>&gt; Check 'yes' or 'no' (i.e. pink dropdown) to the left of each requirement</t>
  </si>
  <si>
    <t>yes</t>
  </si>
  <si>
    <r>
      <t xml:space="preserve">Describe when the site-specific hazard assessment process is used (e.g. daily, before work begins) and how it is applied (e.g. repeated when conditions or work activities change), and attach the applicable site-specific hazard assessment policy, process document, or directive.
The documentation must demonstrate:
</t>
    </r>
    <r>
      <rPr>
        <i/>
        <sz val="11"/>
        <color theme="1"/>
        <rFont val="Aptos Display"/>
        <family val="2"/>
        <scheme val="major"/>
      </rPr>
      <t xml:space="preserve">• Identification of work site hazards
• Methods used to eliminate or control identified hazards
• Sign-off by all affected workers
</t>
    </r>
    <r>
      <rPr>
        <sz val="11"/>
        <color theme="1"/>
        <rFont val="Aptos Display"/>
        <family val="2"/>
        <scheme val="major"/>
      </rPr>
      <t>To meet the standard, the process must address, as applicable:</t>
    </r>
    <r>
      <rPr>
        <i/>
        <sz val="11"/>
        <color theme="1"/>
        <rFont val="Aptos Display"/>
        <family val="2"/>
        <scheme val="major"/>
      </rPr>
      <t xml:space="preserve">
• Work performed at temporary or mobile work sites
• Work activities conducted at sites not owned by the employer
• New or temporary work activities introduced at a site</t>
    </r>
    <r>
      <rPr>
        <sz val="11"/>
        <color theme="1"/>
        <rFont val="Aptos Display"/>
        <family val="2"/>
        <scheme val="major"/>
      </rPr>
      <t xml:space="preserve">
Site-specific hazard assessments may be completed in conjunction with other employers, as appropriate.
</t>
    </r>
    <r>
      <rPr>
        <b/>
        <sz val="11"/>
        <color theme="1"/>
        <rFont val="Aptos Display"/>
        <family val="2"/>
        <scheme val="major"/>
      </rPr>
      <t>ATTACH</t>
    </r>
    <r>
      <rPr>
        <sz val="11"/>
        <color theme="1"/>
        <rFont val="Aptos Display"/>
        <family val="2"/>
        <scheme val="major"/>
      </rPr>
      <t xml:space="preserve"> examples of completed site-specific hazard assessments from the past 12 months.</t>
    </r>
  </si>
  <si>
    <t>notes here…..</t>
  </si>
  <si>
    <r>
      <rPr>
        <b/>
        <sz val="10"/>
        <color rgb="FFFF0000"/>
        <rFont val="Aptos Display"/>
        <family val="2"/>
        <scheme val="major"/>
      </rPr>
      <t>0 or 5 Points</t>
    </r>
    <r>
      <rPr>
        <b/>
        <sz val="10"/>
        <color rgb="FF000000"/>
        <rFont val="Aptos Display"/>
        <family val="2"/>
        <scheme val="major"/>
      </rPr>
      <t xml:space="preserve"> </t>
    </r>
    <r>
      <rPr>
        <sz val="10"/>
        <color rgb="FF000000"/>
        <rFont val="Aptos Display"/>
        <family val="2"/>
        <scheme val="major"/>
      </rPr>
      <t xml:space="preserve">
To meet the standard, the health and safety policy must include, at a minimum, all required bullets (left), as applicable. 
Confirm policy is attached or location specified. 
If the policy is not attached/location specified, and/or any applicable sub-bullets are missing, it does NOT meet the standard. 
If applicable, indicate what’s missing here. 
</t>
    </r>
    <r>
      <rPr>
        <sz val="10"/>
        <color rgb="FFFF0000"/>
        <rFont val="Aptos Display"/>
        <family val="2"/>
        <scheme val="major"/>
      </rPr>
      <t xml:space="preserve">Reviewer notes: </t>
    </r>
  </si>
  <si>
    <t>no</t>
  </si>
  <si>
    <t>owner/operator - n/a</t>
  </si>
  <si>
    <t>owner/operator - 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</si>
</sst>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94">
    <font>
      <sz val="11"/>
      <color theme="1"/>
      <name val="Aptos Narrow"/>
      <family val="2"/>
      <scheme val="minor"/>
    </font>
    <font>
      <b/>
      <sz val="15"/>
      <color theme="3"/>
      <name val="Aptos Narrow"/>
      <family val="2"/>
      <scheme val="minor"/>
    </font>
    <font>
      <b/>
      <sz val="11"/>
      <color theme="3"/>
      <name val="Aptos Narrow"/>
      <family val="2"/>
      <scheme val="minor"/>
    </font>
    <font>
      <b/>
      <sz val="15"/>
      <color theme="3"/>
      <name val="Aptos Display"/>
      <family val="2"/>
      <scheme val="major"/>
    </font>
    <font>
      <b/>
      <sz val="11"/>
      <color theme="3"/>
      <name val="Aptos Display"/>
      <family val="2"/>
      <scheme val="major"/>
    </font>
    <font>
      <b/>
      <sz val="11"/>
      <color rgb="FF000000"/>
      <name val="Aptos Display"/>
      <family val="2"/>
      <scheme val="major"/>
    </font>
    <font>
      <sz val="11"/>
      <color rgb="FF000000"/>
      <name val="Aptos Display"/>
      <family val="2"/>
      <scheme val="major"/>
    </font>
    <font>
      <sz val="7.5"/>
      <color rgb="FF808080"/>
      <name val="Aptos Display"/>
      <family val="2"/>
      <scheme val="major"/>
    </font>
    <font>
      <sz val="10"/>
      <color rgb="FF000000"/>
      <name val="Aptos Display"/>
      <family val="2"/>
      <scheme val="major"/>
    </font>
    <font>
      <sz val="7"/>
      <color theme="1"/>
      <name val="Aptos Display"/>
      <family val="2"/>
      <scheme val="major"/>
    </font>
    <font>
      <b/>
      <sz val="12"/>
      <color theme="1"/>
      <name val="Aptos Display"/>
      <family val="2"/>
      <scheme val="major"/>
    </font>
    <font>
      <sz val="11"/>
      <color theme="1"/>
      <name val="Aptos Display"/>
      <family val="2"/>
      <scheme val="major"/>
    </font>
    <font>
      <sz val="10"/>
      <color theme="1"/>
      <name val="Aptos Display"/>
      <family val="2"/>
      <scheme val="major"/>
    </font>
    <font>
      <b/>
      <sz val="12"/>
      <color rgb="FF000000"/>
      <name val="Aptos Display"/>
      <family val="2"/>
      <scheme val="major"/>
    </font>
    <font>
      <sz val="6"/>
      <color theme="1"/>
      <name val="Aptos Display"/>
      <family val="2"/>
      <scheme val="major"/>
    </font>
    <font>
      <b/>
      <sz val="11"/>
      <color theme="1"/>
      <name val="Aptos Display"/>
      <family val="2"/>
      <scheme val="major"/>
    </font>
    <font>
      <sz val="11"/>
      <color rgb="FFFF0000"/>
      <name val="Aptos Display"/>
      <family val="2"/>
      <scheme val="major"/>
    </font>
    <font>
      <sz val="9"/>
      <color rgb="FF808080"/>
      <name val="Aptos Display"/>
      <family val="2"/>
      <scheme val="major"/>
    </font>
    <font>
      <sz val="11"/>
      <color theme="1"/>
      <name val="Aptos"/>
      <family val="2"/>
    </font>
    <font>
      <b/>
      <sz val="11"/>
      <color theme="1"/>
      <name val="Aptos"/>
      <family val="2"/>
    </font>
    <font>
      <b/>
      <sz val="10"/>
      <color rgb="FF000000"/>
      <name val="Aptos Display"/>
      <family val="2"/>
      <scheme val="major"/>
    </font>
    <font>
      <b/>
      <sz val="12"/>
      <color rgb="FFFFFFFF"/>
      <name val="Aptos Display"/>
      <family val="2"/>
      <scheme val="major"/>
    </font>
    <font>
      <sz val="5"/>
      <color theme="1"/>
      <name val="Aptos Display"/>
      <family val="2"/>
      <scheme val="major"/>
    </font>
    <font>
      <b/>
      <sz val="5"/>
      <color theme="1"/>
      <name val="Aptos Display"/>
      <family val="2"/>
      <scheme val="major"/>
    </font>
    <font>
      <sz val="9"/>
      <color rgb="FF000000"/>
      <name val="Aptos Display"/>
      <family val="2"/>
      <scheme val="major"/>
    </font>
    <font>
      <sz val="11"/>
      <color theme="1"/>
      <name val="Aptos Narrow"/>
      <family val="2"/>
      <scheme val="minor"/>
    </font>
    <font>
      <b/>
      <sz val="13"/>
      <color theme="3"/>
      <name val="Aptos Narrow"/>
      <family val="2"/>
      <scheme val="minor"/>
    </font>
    <font>
      <b/>
      <sz val="11"/>
      <color theme="1"/>
      <name val="Aptos Narrow"/>
      <family val="2"/>
      <scheme val="minor"/>
    </font>
    <font>
      <i/>
      <sz val="11"/>
      <color theme="1"/>
      <name val="Aptos Display"/>
      <family val="2"/>
      <scheme val="major"/>
    </font>
    <font>
      <b/>
      <sz val="9"/>
      <color theme="1"/>
      <name val="Aptos "/>
    </font>
    <font>
      <b/>
      <sz val="9"/>
      <color theme="1"/>
      <name val="Aptos Display"/>
      <family val="2"/>
      <scheme val="major"/>
    </font>
    <font>
      <b/>
      <sz val="9"/>
      <color rgb="FF000000"/>
      <name val="Aptos Display"/>
      <family val="2"/>
      <scheme val="major"/>
    </font>
    <font>
      <b/>
      <sz val="10"/>
      <color theme="1"/>
      <name val="Aptos Display"/>
      <family val="2"/>
      <scheme val="major"/>
    </font>
    <font>
      <sz val="3"/>
      <color theme="1"/>
      <name val="Aptos Display"/>
      <family val="2"/>
      <scheme val="major"/>
    </font>
    <font>
      <sz val="11"/>
      <color theme="1"/>
      <name val="Arial"/>
      <family val="2"/>
    </font>
    <font>
      <b/>
      <sz val="10"/>
      <color theme="3"/>
      <name val="Aptos Display"/>
      <family val="2"/>
      <scheme val="major"/>
    </font>
    <font>
      <b/>
      <sz val="10.5"/>
      <color theme="3"/>
      <name val="Aptos Display"/>
      <family val="2"/>
      <scheme val="major"/>
    </font>
    <font>
      <b/>
      <sz val="10"/>
      <color theme="1"/>
      <name val="Aptos Narrow"/>
      <family val="2"/>
      <scheme val="minor"/>
    </font>
    <font>
      <sz val="10"/>
      <color theme="1"/>
      <name val="Aptos Narrow"/>
      <family val="2"/>
      <scheme val="minor"/>
    </font>
    <font>
      <sz val="9"/>
      <color theme="1"/>
      <name val="Aptos Narrow"/>
      <family val="2"/>
      <scheme val="minor"/>
    </font>
    <font>
      <i/>
      <sz val="9"/>
      <color theme="1"/>
      <name val="Aptos Narrow"/>
      <family val="2"/>
      <scheme val="minor"/>
    </font>
    <font>
      <sz val="10.5"/>
      <color theme="1"/>
      <name val="Aptos Narrow"/>
      <family val="2"/>
    </font>
    <font>
      <b/>
      <sz val="11"/>
      <color rgb="FFC7605D"/>
      <name val="Aptos Narrow"/>
      <family val="2"/>
      <scheme val="minor"/>
    </font>
    <font>
      <b/>
      <sz val="10"/>
      <color theme="3"/>
      <name val="Aptos Narrow"/>
      <family val="2"/>
      <scheme val="minor"/>
    </font>
    <font>
      <b/>
      <sz val="8"/>
      <color rgb="FF000000"/>
      <name val="Aptos Display"/>
      <family val="2"/>
      <scheme val="major"/>
    </font>
    <font>
      <sz val="9"/>
      <color rgb="FF000000"/>
      <name val="Aptos Narrow"/>
      <family val="2"/>
      <scheme val="minor"/>
    </font>
    <font>
      <i/>
      <sz val="9"/>
      <color rgb="FF000000"/>
      <name val="Aptos Narrow"/>
      <family val="2"/>
      <scheme val="minor"/>
    </font>
    <font>
      <b/>
      <sz val="9"/>
      <color theme="1"/>
      <name val="Aptos Narrow"/>
      <family val="2"/>
      <scheme val="minor"/>
    </font>
    <font>
      <b/>
      <i/>
      <sz val="9"/>
      <color theme="1"/>
      <name val="Aptos Narrow"/>
      <family val="2"/>
      <scheme val="minor"/>
    </font>
    <font>
      <b/>
      <sz val="12"/>
      <color theme="1"/>
      <name val="Aptos"/>
      <family val="2"/>
    </font>
    <font>
      <sz val="12"/>
      <color theme="1"/>
      <name val="Aptos"/>
      <family val="2"/>
    </font>
    <font>
      <sz val="11"/>
      <name val="Aptos"/>
      <family val="2"/>
    </font>
    <font>
      <b/>
      <i/>
      <sz val="11"/>
      <color theme="1"/>
      <name val="Aptos"/>
      <family val="2"/>
    </font>
    <font>
      <i/>
      <sz val="11"/>
      <color theme="1"/>
      <name val="Aptos"/>
      <family val="2"/>
    </font>
    <font>
      <i/>
      <sz val="10.5"/>
      <color theme="1"/>
      <name val="Aptos"/>
      <family val="2"/>
    </font>
    <font>
      <b/>
      <i/>
      <sz val="10.5"/>
      <color theme="1"/>
      <name val="Aptos"/>
      <family val="2"/>
    </font>
    <font>
      <b/>
      <sz val="11"/>
      <color rgb="FF00B050"/>
      <name val="Aptos"/>
      <family val="2"/>
    </font>
    <font>
      <i/>
      <sz val="11"/>
      <color theme="1"/>
      <name val="Aptos Narrow"/>
      <family val="2"/>
      <scheme val="minor"/>
    </font>
    <font>
      <b/>
      <sz val="11"/>
      <color rgb="FFFF0000"/>
      <name val="Aptos"/>
      <family val="2"/>
    </font>
    <font>
      <b/>
      <sz val="11"/>
      <name val="Aptos"/>
      <family val="2"/>
    </font>
    <font>
      <i/>
      <sz val="11"/>
      <name val="Aptos"/>
      <family val="2"/>
    </font>
    <font>
      <b/>
      <i/>
      <sz val="11"/>
      <color rgb="FFFF0000"/>
      <name val="Aptos"/>
      <family val="2"/>
    </font>
    <font>
      <b/>
      <i/>
      <sz val="11"/>
      <color rgb="FF0000FF"/>
      <name val="Aptos"/>
      <family val="2"/>
    </font>
    <font>
      <i/>
      <sz val="10.5"/>
      <color theme="1"/>
      <name val="Aptos Display"/>
      <family val="2"/>
      <scheme val="major"/>
    </font>
    <font>
      <i/>
      <sz val="10.5"/>
      <color theme="1"/>
      <name val="Aptos Narrow"/>
      <family val="2"/>
      <scheme val="minor"/>
    </font>
    <font>
      <sz val="12"/>
      <color rgb="FFFF0000"/>
      <name val="Aptos"/>
      <family val="2"/>
    </font>
    <font>
      <sz val="10"/>
      <color rgb="FFFF0000"/>
      <name val="Aptos Display"/>
      <family val="2"/>
      <scheme val="major"/>
    </font>
    <font>
      <sz val="8"/>
      <name val="Aptos Narrow"/>
      <family val="2"/>
      <scheme val="minor"/>
    </font>
    <font>
      <sz val="10"/>
      <color rgb="FFFF0000"/>
      <name val="Aptos Narrow"/>
      <family val="2"/>
      <scheme val="minor"/>
    </font>
    <font>
      <i/>
      <sz val="10"/>
      <color theme="1"/>
      <name val="Aptos Display"/>
      <family val="2"/>
      <scheme val="major"/>
    </font>
    <font>
      <sz val="10"/>
      <name val="Aptos Display"/>
      <family val="2"/>
      <scheme val="major"/>
    </font>
    <font>
      <i/>
      <sz val="10"/>
      <name val="Aptos Display"/>
      <family val="2"/>
      <scheme val="major"/>
    </font>
    <font>
      <b/>
      <sz val="10"/>
      <color rgb="FFFF0000"/>
      <name val="Aptos Display"/>
      <family val="2"/>
      <scheme val="major"/>
    </font>
    <font>
      <b/>
      <sz val="10"/>
      <color rgb="FFFF0000"/>
      <name val="Aptos Narrow"/>
      <family val="2"/>
      <scheme val="minor"/>
    </font>
    <font>
      <b/>
      <sz val="10"/>
      <name val="Aptos Narrow"/>
      <family val="2"/>
      <scheme val="minor"/>
    </font>
    <font>
      <b/>
      <sz val="10.5"/>
      <color rgb="FF000000"/>
      <name val="Aptos"/>
      <family val="2"/>
    </font>
    <font>
      <sz val="9.5"/>
      <color theme="1"/>
      <name val="Aptos"/>
      <family val="2"/>
    </font>
    <font>
      <sz val="9.5"/>
      <color theme="1"/>
      <name val="MS Gothic"/>
      <family val="3"/>
    </font>
    <font>
      <u/>
      <sz val="9.5"/>
      <color theme="1"/>
      <name val="Aptos"/>
      <family val="2"/>
    </font>
    <font>
      <sz val="8"/>
      <color theme="1"/>
      <name val="Aptos Narrow"/>
      <family val="2"/>
      <scheme val="minor"/>
    </font>
    <font>
      <b/>
      <sz val="9"/>
      <name val="Aptos Display"/>
      <family val="2"/>
      <scheme val="major"/>
    </font>
    <font>
      <b/>
      <sz val="11"/>
      <name val="Aptos Narrow"/>
      <family val="2"/>
      <scheme val="minor"/>
    </font>
    <font>
      <b/>
      <sz val="10.5"/>
      <color theme="1"/>
      <name val="Aptos Display"/>
      <family val="2"/>
      <scheme val="major"/>
    </font>
    <font>
      <sz val="10.5"/>
      <color theme="1"/>
      <name val="Aptos Display"/>
      <family val="2"/>
      <scheme val="major"/>
    </font>
    <font>
      <b/>
      <i/>
      <sz val="10"/>
      <color theme="1"/>
      <name val="Aptos Display"/>
      <family val="2"/>
      <scheme val="major"/>
    </font>
    <font>
      <sz val="3"/>
      <color theme="3"/>
      <name val="Aptos Display"/>
      <family val="2"/>
      <scheme val="major"/>
    </font>
    <font>
      <sz val="10"/>
      <color theme="1"/>
      <name val="Aptos Narrow"/>
      <family val="2"/>
    </font>
    <font>
      <b/>
      <i/>
      <sz val="11"/>
      <color theme="1"/>
      <name val="Aptos Narrow"/>
      <family val="2"/>
      <scheme val="minor"/>
    </font>
    <font>
      <sz val="10"/>
      <color rgb="FF000000"/>
      <name val="Aptos Narrow"/>
      <family val="2"/>
      <scheme val="minor"/>
    </font>
    <font>
      <b/>
      <sz val="10"/>
      <color rgb="FF000000"/>
      <name val="Aptos Narrow"/>
      <family val="2"/>
      <scheme val="minor"/>
    </font>
    <font>
      <b/>
      <i/>
      <sz val="10"/>
      <color theme="1"/>
      <name val="Aptos Narrow"/>
      <family val="2"/>
      <scheme val="minor"/>
    </font>
    <font>
      <i/>
      <u/>
      <sz val="11"/>
      <color theme="1"/>
      <name val="Aptos"/>
      <family val="2"/>
    </font>
    <font>
      <b/>
      <sz val="10"/>
      <color theme="1"/>
      <name val="Aptos Narrow"/>
      <family val="2"/>
    </font>
    <font>
      <sz val="11"/>
      <color theme="1"/>
      <name val="Bradley Hand ITC"/>
      <family val="4"/>
    </font>
  </fonts>
  <fills count="1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E6B8B7"/>
        <bgColor indexed="64"/>
      </patternFill>
    </fill>
    <fill>
      <patternFill patternType="solid">
        <fgColor rgb="FFFFFFE7"/>
        <bgColor indexed="64"/>
      </patternFill>
    </fill>
    <fill>
      <patternFill patternType="solid">
        <fgColor theme="1"/>
        <bgColor indexed="64"/>
      </patternFill>
    </fill>
    <fill>
      <patternFill patternType="solid">
        <fgColor rgb="FFDBE5F1"/>
        <bgColor indexed="64"/>
      </patternFill>
    </fill>
    <fill>
      <patternFill patternType="solid">
        <fgColor rgb="FFF1F5F9"/>
        <bgColor indexed="64"/>
      </patternFill>
    </fill>
    <fill>
      <patternFill patternType="solid">
        <fgColor rgb="FFFFFFCC"/>
        <bgColor indexed="64"/>
      </patternFill>
    </fill>
    <fill>
      <patternFill patternType="solid">
        <fgColor rgb="FFE6E6E6"/>
        <bgColor indexed="64"/>
      </patternFill>
    </fill>
    <fill>
      <patternFill patternType="solid">
        <fgColor theme="3" tint="0.89999084444715716"/>
        <bgColor indexed="64"/>
      </patternFill>
    </fill>
    <fill>
      <patternFill patternType="solid">
        <fgColor rgb="FFE8E8E8"/>
        <bgColor indexed="64"/>
      </patternFill>
    </fill>
    <fill>
      <patternFill patternType="solid">
        <fgColor theme="3" tint="0.749992370372631"/>
        <bgColor indexed="64"/>
      </patternFill>
    </fill>
  </fills>
  <borders count="43">
    <border>
      <left/>
      <right/>
      <top/>
      <bottom/>
      <diagonal/>
    </border>
    <border>
      <left/>
      <right/>
      <top/>
      <bottom style="thick">
        <color theme="4"/>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ck">
        <color theme="4"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ck">
        <color theme="4"/>
      </top>
      <bottom style="thin">
        <color indexed="64"/>
      </bottom>
      <diagonal/>
    </border>
    <border>
      <left/>
      <right/>
      <top style="thick">
        <color theme="4" tint="0.499984740745262"/>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rgb="FFD1D1D1"/>
      </right>
      <top style="medium">
        <color rgb="FFD1D1D1"/>
      </top>
      <bottom style="medium">
        <color rgb="FFD1D1D1"/>
      </bottom>
      <diagonal/>
    </border>
    <border>
      <left style="medium">
        <color rgb="FFD1D1D1"/>
      </left>
      <right style="medium">
        <color rgb="FFD1D1D1"/>
      </right>
      <top/>
      <bottom style="medium">
        <color rgb="FFD1D1D1"/>
      </bottom>
      <diagonal/>
    </border>
    <border>
      <left style="medium">
        <color rgb="FFD1D1D1"/>
      </left>
      <right style="medium">
        <color rgb="FFD1D1D1"/>
      </right>
      <top/>
      <bottom/>
      <diagonal/>
    </border>
    <border>
      <left/>
      <right style="medium">
        <color rgb="FFD1D1D1"/>
      </right>
      <top/>
      <bottom style="medium">
        <color rgb="FFD1D1D1"/>
      </bottom>
      <diagonal/>
    </border>
    <border>
      <left/>
      <right style="medium">
        <color rgb="FFD1D1D1"/>
      </right>
      <top/>
      <bottom/>
      <diagonal/>
    </border>
    <border>
      <left style="medium">
        <color rgb="FFD1D1D1"/>
      </left>
      <right/>
      <top style="medium">
        <color rgb="FFD1D1D1"/>
      </top>
      <bottom style="medium">
        <color rgb="FFD1D1D1"/>
      </bottom>
      <diagonal/>
    </border>
    <border>
      <left/>
      <right/>
      <top style="thick">
        <color theme="4"/>
      </top>
      <bottom/>
      <diagonal/>
    </border>
    <border>
      <left/>
      <right/>
      <top style="hair">
        <color indexed="64"/>
      </top>
      <bottom style="hair">
        <color indexed="64"/>
      </bottom>
      <diagonal/>
    </border>
    <border>
      <left/>
      <right/>
      <top style="hair">
        <color indexed="64"/>
      </top>
      <bottom/>
      <diagonal/>
    </border>
    <border>
      <left/>
      <right/>
      <top/>
      <bottom style="thin">
        <color theme="1"/>
      </bottom>
      <diagonal/>
    </border>
    <border>
      <left/>
      <right/>
      <top style="thin">
        <color theme="1"/>
      </top>
      <bottom style="thin">
        <color theme="1"/>
      </bottom>
      <diagonal/>
    </border>
    <border>
      <left/>
      <right style="medium">
        <color rgb="FFD1D1D1"/>
      </right>
      <top/>
      <bottom style="thin">
        <color rgb="FFDCDCDC"/>
      </bottom>
      <diagonal/>
    </border>
    <border>
      <left/>
      <right style="medium">
        <color rgb="FFD1D1D1"/>
      </right>
      <top style="thin">
        <color rgb="FFDCDCDC"/>
      </top>
      <bottom/>
      <diagonal/>
    </border>
    <border>
      <left style="medium">
        <color rgb="FFD1D1D1"/>
      </left>
      <right/>
      <top style="thin">
        <color rgb="FFDCDCDC"/>
      </top>
      <bottom/>
      <diagonal/>
    </border>
    <border>
      <left style="medium">
        <color rgb="FFD1D1D1"/>
      </left>
      <right/>
      <top/>
      <bottom style="thin">
        <color rgb="FFDCDCDC"/>
      </bottom>
      <diagonal/>
    </border>
    <border>
      <left style="medium">
        <color rgb="FFD1D1D1"/>
      </left>
      <right/>
      <top style="medium">
        <color rgb="FFD1D1D1"/>
      </top>
      <bottom style="thin">
        <color rgb="FFDCDCDC"/>
      </bottom>
      <diagonal/>
    </border>
    <border>
      <left style="medium">
        <color rgb="FFD1D1D1"/>
      </left>
      <right/>
      <top style="thin">
        <color rgb="FFDCDCDC"/>
      </top>
      <bottom style="thin">
        <color rgb="FFDCDCDC"/>
      </bottom>
      <diagonal/>
    </border>
    <border>
      <left/>
      <right style="medium">
        <color rgb="FFD1D1D1"/>
      </right>
      <top style="thin">
        <color rgb="FFDCDCDC"/>
      </top>
      <bottom style="thin">
        <color rgb="FFDCDCDC"/>
      </bottom>
      <diagonal/>
    </border>
    <border>
      <left/>
      <right/>
      <top style="thin">
        <color theme="1"/>
      </top>
      <bottom/>
      <diagonal/>
    </border>
  </borders>
  <cellStyleXfs count="5">
    <xf numFmtId="0" fontId="0" fillId="0" borderId="0"/>
    <xf numFmtId="0" fontId="1" fillId="0" borderId="1" applyNumberFormat="0" applyFill="0" applyAlignment="0" applyProtection="0"/>
    <xf numFmtId="0" fontId="2" fillId="0" borderId="2" applyNumberFormat="0" applyFill="0" applyAlignment="0" applyProtection="0"/>
    <xf numFmtId="0" fontId="26" fillId="0" borderId="15" applyNumberFormat="0" applyFill="0" applyAlignment="0" applyProtection="0"/>
    <xf numFmtId="0" fontId="2" fillId="0" borderId="0" applyNumberFormat="0" applyFill="0" applyBorder="0" applyAlignment="0" applyProtection="0"/>
  </cellStyleXfs>
  <cellXfs count="670">
    <xf numFmtId="0" fontId="0" fillId="0" borderId="0" xfId="0"/>
    <xf numFmtId="0" fontId="11" fillId="0" borderId="0" xfId="0" applyFont="1"/>
    <xf numFmtId="0" fontId="0" fillId="0" borderId="0" xfId="0" applyAlignment="1">
      <alignment horizontal="left"/>
    </xf>
    <xf numFmtId="0" fontId="32" fillId="0" borderId="0" xfId="0" applyFont="1" applyAlignment="1">
      <alignment wrapText="1"/>
    </xf>
    <xf numFmtId="0" fontId="32" fillId="0" borderId="17" xfId="0" applyFont="1" applyBorder="1" applyAlignment="1">
      <alignment wrapText="1"/>
    </xf>
    <xf numFmtId="0" fontId="4" fillId="0" borderId="0" xfId="4" applyFont="1" applyBorder="1" applyAlignment="1">
      <alignment horizontal="left" vertical="top" wrapText="1"/>
    </xf>
    <xf numFmtId="0" fontId="12" fillId="0" borderId="0" xfId="0" applyFont="1" applyAlignment="1">
      <alignment horizontal="left" vertical="top" wrapText="1"/>
    </xf>
    <xf numFmtId="0" fontId="34" fillId="0" borderId="0" xfId="0" applyFont="1"/>
    <xf numFmtId="0" fontId="1" fillId="0" borderId="1" xfId="1"/>
    <xf numFmtId="0" fontId="35" fillId="2" borderId="0" xfId="4" applyFont="1" applyFill="1" applyBorder="1" applyAlignment="1">
      <alignment horizontal="right" wrapText="1"/>
    </xf>
    <xf numFmtId="0" fontId="36" fillId="2" borderId="0" xfId="4" applyFont="1" applyFill="1" applyBorder="1" applyAlignment="1">
      <alignment wrapText="1"/>
    </xf>
    <xf numFmtId="0" fontId="36" fillId="2" borderId="0" xfId="4" applyFont="1" applyFill="1" applyBorder="1" applyAlignment="1">
      <alignment horizontal="left" wrapText="1"/>
    </xf>
    <xf numFmtId="0" fontId="36" fillId="2" borderId="0" xfId="4" applyFont="1" applyFill="1" applyBorder="1" applyAlignment="1">
      <alignment horizontal="right" wrapText="1"/>
    </xf>
    <xf numFmtId="0" fontId="26" fillId="0" borderId="15" xfId="3"/>
    <xf numFmtId="0" fontId="0" fillId="0" borderId="0" xfId="0" applyAlignment="1">
      <alignment horizontal="center"/>
    </xf>
    <xf numFmtId="0" fontId="0" fillId="0" borderId="0" xfId="0" applyAlignment="1">
      <alignment horizontal="right"/>
    </xf>
    <xf numFmtId="0" fontId="32" fillId="0" borderId="0" xfId="0" applyFont="1"/>
    <xf numFmtId="0" fontId="11" fillId="0" borderId="14" xfId="0" applyFont="1" applyBorder="1" applyAlignment="1">
      <alignment vertical="center" wrapText="1"/>
    </xf>
    <xf numFmtId="0" fontId="0" fillId="0" borderId="0" xfId="0" applyProtection="1">
      <protection hidden="1"/>
    </xf>
    <xf numFmtId="0" fontId="30" fillId="0" borderId="3" xfId="0" applyFont="1" applyBorder="1" applyAlignment="1" applyProtection="1">
      <alignment horizontal="center" vertical="center" wrapText="1"/>
      <protection hidden="1"/>
    </xf>
    <xf numFmtId="0" fontId="11" fillId="0" borderId="0" xfId="0" applyFont="1" applyProtection="1">
      <protection hidden="1"/>
    </xf>
    <xf numFmtId="9" fontId="30" fillId="0" borderId="3" xfId="0" applyNumberFormat="1" applyFont="1" applyBorder="1" applyAlignment="1" applyProtection="1">
      <alignment horizontal="center"/>
      <protection hidden="1"/>
    </xf>
    <xf numFmtId="0" fontId="30" fillId="0" borderId="3" xfId="0" applyFont="1" applyBorder="1" applyAlignment="1" applyProtection="1">
      <alignment horizontal="center"/>
      <protection hidden="1"/>
    </xf>
    <xf numFmtId="9" fontId="30" fillId="0" borderId="3" xfId="0" applyNumberFormat="1" applyFont="1" applyBorder="1" applyAlignment="1" applyProtection="1">
      <alignment horizontal="center" vertical="center"/>
      <protection hidden="1"/>
    </xf>
    <xf numFmtId="0" fontId="30" fillId="0" borderId="3" xfId="0" applyFont="1" applyBorder="1" applyAlignment="1" applyProtection="1">
      <alignment horizontal="center" vertical="center"/>
      <protection hidden="1"/>
    </xf>
    <xf numFmtId="0" fontId="30" fillId="0" borderId="7" xfId="0" applyFont="1" applyBorder="1" applyAlignment="1" applyProtection="1">
      <alignment horizontal="center"/>
      <protection hidden="1"/>
    </xf>
    <xf numFmtId="0" fontId="11" fillId="0" borderId="0" xfId="0" applyFont="1" applyAlignment="1" applyProtection="1">
      <alignment vertical="center"/>
      <protection hidden="1"/>
    </xf>
    <xf numFmtId="0" fontId="30" fillId="4" borderId="3" xfId="0" applyFont="1" applyFill="1" applyBorder="1" applyAlignment="1" applyProtection="1">
      <alignment horizontal="center" vertical="center" wrapText="1"/>
      <protection locked="0"/>
    </xf>
    <xf numFmtId="0" fontId="30" fillId="4" borderId="13" xfId="0" applyFont="1" applyFill="1" applyBorder="1" applyAlignment="1" applyProtection="1">
      <alignment horizontal="center" vertical="center" wrapText="1"/>
      <protection locked="0"/>
    </xf>
    <xf numFmtId="0" fontId="30" fillId="4" borderId="11" xfId="0" applyFont="1" applyFill="1" applyBorder="1" applyAlignment="1" applyProtection="1">
      <alignment horizontal="center"/>
      <protection locked="0"/>
    </xf>
    <xf numFmtId="0" fontId="30" fillId="4" borderId="7" xfId="0" applyFont="1" applyFill="1" applyBorder="1" applyAlignment="1" applyProtection="1">
      <alignment horizontal="center"/>
      <protection locked="0"/>
    </xf>
    <xf numFmtId="0" fontId="30" fillId="4" borderId="3" xfId="0" applyFont="1" applyFill="1" applyBorder="1" applyAlignment="1" applyProtection="1">
      <alignment horizontal="center" wrapText="1"/>
      <protection locked="0"/>
    </xf>
    <xf numFmtId="0" fontId="30" fillId="4" borderId="7" xfId="0" applyFont="1" applyFill="1" applyBorder="1" applyAlignment="1" applyProtection="1">
      <alignment horizontal="center" vertical="center"/>
      <protection locked="0"/>
    </xf>
    <xf numFmtId="0" fontId="0" fillId="0" borderId="0" xfId="0" applyProtection="1">
      <protection locked="0"/>
    </xf>
    <xf numFmtId="0" fontId="11" fillId="0" borderId="0" xfId="0" applyFont="1" applyProtection="1">
      <protection locked="0"/>
    </xf>
    <xf numFmtId="0" fontId="3" fillId="0" borderId="1" xfId="1" applyFont="1"/>
    <xf numFmtId="0" fontId="44" fillId="0" borderId="0" xfId="0" applyFont="1" applyAlignment="1">
      <alignment horizontal="left" vertical="center" wrapText="1" indent="1"/>
    </xf>
    <xf numFmtId="0" fontId="24" fillId="0" borderId="0" xfId="0" applyFont="1" applyAlignment="1">
      <alignment horizontal="center" vertical="center" wrapText="1"/>
    </xf>
    <xf numFmtId="0" fontId="31" fillId="0" borderId="0" xfId="0" applyFont="1" applyAlignment="1">
      <alignment vertical="center" wrapText="1"/>
    </xf>
    <xf numFmtId="0" fontId="20" fillId="0" borderId="0" xfId="0" applyFont="1" applyAlignment="1">
      <alignment horizontal="center" vertical="center" wrapText="1"/>
    </xf>
    <xf numFmtId="0" fontId="31" fillId="0" borderId="0" xfId="0" applyFont="1" applyAlignment="1">
      <alignment horizontal="center" vertical="center" wrapText="1"/>
    </xf>
    <xf numFmtId="0" fontId="11" fillId="0" borderId="0" xfId="0" applyFont="1" applyAlignment="1">
      <alignment vertical="center"/>
    </xf>
    <xf numFmtId="0" fontId="2" fillId="2" borderId="3" xfId="4" applyFill="1" applyBorder="1" applyAlignment="1">
      <alignment horizontal="center" vertical="center"/>
    </xf>
    <xf numFmtId="0" fontId="45" fillId="3" borderId="3" xfId="0" applyFont="1" applyFill="1" applyBorder="1" applyAlignment="1">
      <alignment horizontal="center" vertical="center" wrapText="1"/>
    </xf>
    <xf numFmtId="0" fontId="2" fillId="2" borderId="3" xfId="4" applyFill="1" applyBorder="1" applyAlignment="1">
      <alignment horizontal="center" vertical="center" wrapText="1"/>
    </xf>
    <xf numFmtId="0" fontId="43" fillId="2" borderId="3" xfId="4" applyFont="1" applyFill="1" applyBorder="1" applyAlignment="1">
      <alignment horizontal="center" vertical="center" wrapText="1"/>
    </xf>
    <xf numFmtId="0" fontId="11" fillId="0" borderId="14" xfId="0" applyFont="1" applyBorder="1"/>
    <xf numFmtId="0" fontId="46" fillId="3" borderId="3" xfId="0" applyFont="1" applyFill="1" applyBorder="1" applyAlignment="1">
      <alignment horizontal="center" vertical="center" wrapText="1"/>
    </xf>
    <xf numFmtId="0" fontId="1" fillId="0" borderId="1" xfId="1" applyFill="1" applyAlignment="1">
      <alignment horizontal="left" vertical="center" wrapText="1" indent="1"/>
    </xf>
    <xf numFmtId="0" fontId="1" fillId="0" borderId="1" xfId="1" applyFill="1" applyAlignment="1">
      <alignment horizontal="center" vertical="center" wrapText="1"/>
    </xf>
    <xf numFmtId="0" fontId="1" fillId="0" borderId="1" xfId="1" applyFill="1" applyAlignment="1">
      <alignment vertical="center" wrapText="1"/>
    </xf>
    <xf numFmtId="0" fontId="40" fillId="0" borderId="0" xfId="0" applyFont="1"/>
    <xf numFmtId="0" fontId="11" fillId="6" borderId="0" xfId="0" applyFont="1" applyFill="1"/>
    <xf numFmtId="0" fontId="33" fillId="6" borderId="0" xfId="0" applyFont="1" applyFill="1" applyAlignment="1">
      <alignment vertical="center"/>
    </xf>
    <xf numFmtId="0" fontId="11" fillId="6" borderId="0" xfId="0" applyFont="1" applyFill="1" applyAlignment="1">
      <alignment horizontal="center"/>
    </xf>
    <xf numFmtId="0" fontId="14" fillId="6" borderId="0" xfId="0" applyFont="1" applyFill="1" applyAlignment="1">
      <alignment vertical="center"/>
    </xf>
    <xf numFmtId="0" fontId="11" fillId="6" borderId="0" xfId="0" applyFont="1" applyFill="1" applyAlignment="1">
      <alignment horizontal="left"/>
    </xf>
    <xf numFmtId="0" fontId="39" fillId="6" borderId="0" xfId="0" applyFont="1" applyFill="1" applyAlignment="1">
      <alignment horizontal="center" vertical="center" wrapText="1"/>
    </xf>
    <xf numFmtId="0" fontId="47" fillId="6" borderId="0" xfId="0" applyFont="1" applyFill="1" applyAlignment="1">
      <alignment horizontal="left" vertical="center" wrapText="1"/>
    </xf>
    <xf numFmtId="0" fontId="0" fillId="6" borderId="0" xfId="0" applyFill="1" applyAlignment="1">
      <alignment horizontal="left" vertical="center" wrapText="1"/>
    </xf>
    <xf numFmtId="0" fontId="18" fillId="0" borderId="0" xfId="0" applyFont="1"/>
    <xf numFmtId="0" fontId="25" fillId="0" borderId="0" xfId="0" applyFont="1"/>
    <xf numFmtId="0" fontId="19" fillId="0" borderId="0" xfId="0" applyFont="1" applyAlignment="1">
      <alignment horizontal="center" vertical="center" wrapText="1"/>
    </xf>
    <xf numFmtId="0" fontId="19" fillId="0" borderId="0" xfId="0" applyFont="1"/>
    <xf numFmtId="0" fontId="19" fillId="0" borderId="0" xfId="0" applyFont="1" applyAlignment="1">
      <alignment vertical="top"/>
    </xf>
    <xf numFmtId="0" fontId="18" fillId="0" borderId="0" xfId="0" applyFont="1" applyAlignment="1">
      <alignment vertical="top" wrapText="1"/>
    </xf>
    <xf numFmtId="0" fontId="34" fillId="0" borderId="0" xfId="0" applyFont="1" applyAlignment="1">
      <alignment horizontal="left" vertical="center" indent="2"/>
    </xf>
    <xf numFmtId="0" fontId="25" fillId="0" borderId="0" xfId="0" applyFont="1" applyAlignment="1">
      <alignment wrapText="1"/>
    </xf>
    <xf numFmtId="0" fontId="34" fillId="0" borderId="0" xfId="0" applyFont="1" applyAlignment="1" applyProtection="1">
      <alignment horizontal="left" vertical="center" indent="2"/>
      <protection locked="0"/>
    </xf>
    <xf numFmtId="0" fontId="25" fillId="0" borderId="0" xfId="0" applyFont="1" applyProtection="1">
      <protection locked="0"/>
    </xf>
    <xf numFmtId="0" fontId="18" fillId="0" borderId="0" xfId="0" applyFont="1" applyProtection="1">
      <protection locked="0"/>
    </xf>
    <xf numFmtId="0" fontId="19" fillId="2" borderId="0" xfId="0" applyFont="1" applyFill="1" applyAlignment="1">
      <alignment horizontal="center" vertical="center" wrapText="1"/>
    </xf>
    <xf numFmtId="0" fontId="1" fillId="0" borderId="1" xfId="1" applyAlignment="1">
      <alignment wrapText="1"/>
    </xf>
    <xf numFmtId="0" fontId="1" fillId="0" borderId="1" xfId="1" applyAlignment="1">
      <alignment horizontal="center"/>
    </xf>
    <xf numFmtId="0" fontId="1" fillId="0" borderId="1" xfId="1" applyAlignment="1">
      <alignment vertical="top"/>
    </xf>
    <xf numFmtId="0" fontId="18" fillId="0" borderId="0" xfId="0" applyFont="1" applyAlignment="1">
      <alignment vertical="center" wrapText="1"/>
    </xf>
    <xf numFmtId="0" fontId="49" fillId="0" borderId="0" xfId="0" applyFont="1"/>
    <xf numFmtId="0" fontId="1" fillId="0" borderId="1" xfId="1" applyProtection="1"/>
    <xf numFmtId="0" fontId="19" fillId="7" borderId="0" xfId="0" applyFont="1" applyFill="1" applyAlignment="1">
      <alignment horizontal="center" vertical="center" wrapText="1"/>
    </xf>
    <xf numFmtId="0" fontId="19" fillId="8" borderId="0" xfId="0" applyFont="1" applyFill="1" applyAlignment="1">
      <alignment horizontal="center" vertical="center" wrapText="1"/>
    </xf>
    <xf numFmtId="0" fontId="19" fillId="0" borderId="0" xfId="0" applyFont="1" applyAlignment="1">
      <alignment horizontal="left" vertical="center"/>
    </xf>
    <xf numFmtId="0" fontId="19" fillId="8" borderId="0" xfId="0" applyFont="1" applyFill="1" applyAlignment="1">
      <alignment horizontal="left" wrapText="1"/>
    </xf>
    <xf numFmtId="0" fontId="18" fillId="0" borderId="0" xfId="0" applyFont="1" applyAlignment="1">
      <alignment horizontal="left" vertical="center" wrapText="1"/>
    </xf>
    <xf numFmtId="0" fontId="19" fillId="8" borderId="0" xfId="0" applyFont="1" applyFill="1" applyAlignment="1">
      <alignment horizontal="left"/>
    </xf>
    <xf numFmtId="0" fontId="18" fillId="0" borderId="0" xfId="0" applyFont="1" applyAlignment="1">
      <alignment horizontal="left" vertical="center"/>
    </xf>
    <xf numFmtId="0" fontId="19" fillId="8" borderId="0" xfId="0" applyFont="1" applyFill="1" applyAlignment="1">
      <alignment vertical="top" wrapText="1"/>
    </xf>
    <xf numFmtId="0" fontId="19" fillId="0" borderId="0" xfId="0" applyFont="1" applyAlignment="1">
      <alignment vertical="center"/>
    </xf>
    <xf numFmtId="0" fontId="18" fillId="0" borderId="0" xfId="0" applyFont="1" applyAlignment="1">
      <alignment vertical="center"/>
    </xf>
    <xf numFmtId="0" fontId="19" fillId="8" borderId="0" xfId="0" applyFont="1" applyFill="1" applyAlignment="1">
      <alignment vertical="center" wrapText="1"/>
    </xf>
    <xf numFmtId="0" fontId="18" fillId="8" borderId="0" xfId="0" applyFont="1" applyFill="1" applyAlignment="1">
      <alignment vertical="top" wrapText="1"/>
    </xf>
    <xf numFmtId="0" fontId="54" fillId="0" borderId="0" xfId="0" applyFont="1" applyAlignment="1">
      <alignment vertical="center" wrapText="1"/>
    </xf>
    <xf numFmtId="0" fontId="18" fillId="8" borderId="0" xfId="0" applyFont="1" applyFill="1" applyAlignment="1">
      <alignment vertical="center" wrapText="1"/>
    </xf>
    <xf numFmtId="0" fontId="0" fillId="8" borderId="0" xfId="0" applyFill="1"/>
    <xf numFmtId="0" fontId="55" fillId="0" borderId="0" xfId="0" applyFont="1" applyAlignment="1">
      <alignment vertical="center"/>
    </xf>
    <xf numFmtId="0" fontId="57" fillId="0" borderId="0" xfId="0" applyFont="1" applyAlignment="1">
      <alignment horizontal="left"/>
    </xf>
    <xf numFmtId="0" fontId="54" fillId="0" borderId="0" xfId="0" applyFont="1" applyAlignment="1">
      <alignment vertical="center"/>
    </xf>
    <xf numFmtId="0" fontId="18" fillId="8" borderId="0" xfId="0" applyFont="1" applyFill="1" applyAlignment="1">
      <alignment horizontal="left" wrapText="1"/>
    </xf>
    <xf numFmtId="0" fontId="64" fillId="0" borderId="0" xfId="0" applyFont="1"/>
    <xf numFmtId="0" fontId="19" fillId="8" borderId="0" xfId="0" applyFont="1" applyFill="1" applyAlignment="1">
      <alignment wrapText="1"/>
    </xf>
    <xf numFmtId="0" fontId="25" fillId="8" borderId="0" xfId="0" applyFont="1" applyFill="1" applyAlignment="1">
      <alignment wrapText="1"/>
    </xf>
    <xf numFmtId="0" fontId="0" fillId="7" borderId="0" xfId="0" applyFill="1"/>
    <xf numFmtId="0" fontId="49" fillId="7" borderId="0" xfId="0" applyFont="1" applyFill="1" applyAlignment="1">
      <alignment horizontal="left" vertical="center" wrapText="1"/>
    </xf>
    <xf numFmtId="0" fontId="54" fillId="0" borderId="0" xfId="0" applyFont="1" applyAlignment="1">
      <alignment horizontal="left" vertical="center" wrapText="1"/>
    </xf>
    <xf numFmtId="0" fontId="0" fillId="0" borderId="0" xfId="0" applyAlignment="1" applyProtection="1">
      <alignment horizontal="left"/>
      <protection locked="0"/>
    </xf>
    <xf numFmtId="0" fontId="11" fillId="0" borderId="0" xfId="0" applyFont="1" applyAlignment="1" applyProtection="1">
      <alignment horizontal="left"/>
      <protection locked="0"/>
    </xf>
    <xf numFmtId="0" fontId="11" fillId="10" borderId="4" xfId="0" applyFont="1" applyFill="1" applyBorder="1" applyAlignment="1" applyProtection="1">
      <alignment horizontal="left" vertical="top"/>
      <protection locked="0"/>
    </xf>
    <xf numFmtId="0" fontId="11" fillId="0" borderId="0" xfId="0" applyFont="1" applyAlignment="1" applyProtection="1">
      <alignment vertical="center"/>
      <protection locked="0"/>
    </xf>
    <xf numFmtId="0" fontId="11" fillId="11" borderId="0" xfId="0" applyFont="1" applyFill="1" applyAlignment="1" applyProtection="1">
      <alignment horizontal="left" vertical="center"/>
      <protection locked="0"/>
    </xf>
    <xf numFmtId="0" fontId="18" fillId="0" borderId="0" xfId="0" applyFont="1" applyAlignment="1">
      <alignment wrapText="1"/>
    </xf>
    <xf numFmtId="0" fontId="2" fillId="2" borderId="0" xfId="4" applyFill="1" applyAlignment="1"/>
    <xf numFmtId="0" fontId="11" fillId="11" borderId="0" xfId="0" applyFont="1" applyFill="1" applyAlignment="1" applyProtection="1">
      <alignment horizontal="left"/>
      <protection locked="0"/>
    </xf>
    <xf numFmtId="0" fontId="30" fillId="0" borderId="3" xfId="2" applyFont="1" applyFill="1" applyBorder="1" applyAlignment="1" applyProtection="1">
      <alignment horizontal="center" vertical="center" wrapText="1"/>
      <protection hidden="1"/>
    </xf>
    <xf numFmtId="0" fontId="11" fillId="0" borderId="17" xfId="0" applyFont="1" applyBorder="1" applyProtection="1">
      <protection hidden="1"/>
    </xf>
    <xf numFmtId="0" fontId="80" fillId="0" borderId="3" xfId="0" applyFont="1" applyBorder="1" applyAlignment="1" applyProtection="1">
      <alignment horizontal="center" vertical="center" wrapText="1"/>
      <protection hidden="1"/>
    </xf>
    <xf numFmtId="0" fontId="30" fillId="0" borderId="11" xfId="0" applyFont="1" applyBorder="1" applyAlignment="1" applyProtection="1">
      <alignment horizontal="center"/>
      <protection hidden="1"/>
    </xf>
    <xf numFmtId="0" fontId="36" fillId="2" borderId="0" xfId="4" applyFont="1" applyFill="1" applyBorder="1" applyAlignment="1">
      <alignment horizontal="left" wrapText="1" readingOrder="1"/>
    </xf>
    <xf numFmtId="0" fontId="36" fillId="0" borderId="0" xfId="4" applyFont="1" applyFill="1" applyBorder="1" applyAlignment="1">
      <alignment horizontal="right" wrapText="1"/>
    </xf>
    <xf numFmtId="0" fontId="32" fillId="10" borderId="0" xfId="0" applyFont="1" applyFill="1" applyAlignment="1">
      <alignment horizontal="right" wrapText="1"/>
    </xf>
    <xf numFmtId="0" fontId="82" fillId="10" borderId="0" xfId="4" applyFont="1" applyFill="1" applyBorder="1" applyAlignment="1">
      <alignment horizontal="right" wrapText="1" readingOrder="1"/>
    </xf>
    <xf numFmtId="0" fontId="36" fillId="2" borderId="0" xfId="4" applyFont="1" applyFill="1" applyBorder="1" applyAlignment="1">
      <alignment horizontal="center" wrapText="1"/>
    </xf>
    <xf numFmtId="0" fontId="12" fillId="10" borderId="0" xfId="0" applyFont="1" applyFill="1" applyAlignment="1">
      <alignment horizontal="center" wrapText="1"/>
    </xf>
    <xf numFmtId="0" fontId="32" fillId="10" borderId="0" xfId="0" applyFont="1" applyFill="1" applyAlignment="1">
      <alignment horizontal="center" wrapText="1"/>
    </xf>
    <xf numFmtId="0" fontId="42" fillId="0" borderId="0" xfId="0" applyFont="1" applyAlignment="1">
      <alignment horizontal="right"/>
    </xf>
    <xf numFmtId="0" fontId="41" fillId="0" borderId="0" xfId="0" applyFont="1"/>
    <xf numFmtId="0" fontId="0" fillId="2" borderId="0" xfId="0" applyFill="1"/>
    <xf numFmtId="0" fontId="4" fillId="6" borderId="7" xfId="4" applyFont="1" applyFill="1" applyBorder="1" applyAlignment="1">
      <alignment horizontal="left" vertical="top" wrapText="1"/>
    </xf>
    <xf numFmtId="0" fontId="12" fillId="6" borderId="14" xfId="0" applyFont="1" applyFill="1" applyBorder="1" applyAlignment="1">
      <alignment horizontal="left" vertical="top" wrapText="1"/>
    </xf>
    <xf numFmtId="0" fontId="35" fillId="6" borderId="14" xfId="4" applyFont="1" applyFill="1" applyBorder="1" applyAlignment="1">
      <alignment horizontal="right" wrapText="1"/>
    </xf>
    <xf numFmtId="0" fontId="32" fillId="6" borderId="14" xfId="0" applyFont="1" applyFill="1" applyBorder="1" applyAlignment="1">
      <alignment horizontal="center" vertical="top" wrapText="1"/>
    </xf>
    <xf numFmtId="0" fontId="32" fillId="6" borderId="13" xfId="0" applyFont="1" applyFill="1" applyBorder="1" applyAlignment="1">
      <alignment horizontal="center" vertical="top" wrapText="1"/>
    </xf>
    <xf numFmtId="0" fontId="1" fillId="0" borderId="0" xfId="1" applyBorder="1"/>
    <xf numFmtId="0" fontId="1" fillId="0" borderId="0" xfId="1" applyFill="1" applyBorder="1"/>
    <xf numFmtId="0" fontId="19" fillId="0" borderId="0" xfId="0" applyFont="1" applyAlignment="1">
      <alignment vertical="top" wrapText="1"/>
    </xf>
    <xf numFmtId="0" fontId="49" fillId="0" borderId="0" xfId="0" applyFont="1" applyAlignment="1">
      <alignment vertical="center" wrapText="1"/>
    </xf>
    <xf numFmtId="0" fontId="50" fillId="0" borderId="0" xfId="0" applyFont="1" applyAlignment="1">
      <alignment vertical="center" wrapText="1"/>
    </xf>
    <xf numFmtId="0" fontId="49" fillId="0" borderId="0" xfId="0" applyFont="1" applyAlignment="1">
      <alignment horizontal="right" vertical="center" wrapText="1"/>
    </xf>
    <xf numFmtId="0" fontId="50" fillId="0" borderId="0" xfId="0" applyFont="1" applyAlignment="1">
      <alignment horizontal="right" vertical="center" wrapText="1"/>
    </xf>
    <xf numFmtId="0" fontId="27" fillId="0" borderId="0" xfId="0" applyFont="1"/>
    <xf numFmtId="0" fontId="40" fillId="3" borderId="3" xfId="0" applyFont="1" applyFill="1" applyBorder="1" applyAlignment="1">
      <alignment horizontal="center" vertical="center" wrapText="1"/>
    </xf>
    <xf numFmtId="0" fontId="52" fillId="0" borderId="0" xfId="0" applyFont="1" applyAlignment="1">
      <alignment vertical="center"/>
    </xf>
    <xf numFmtId="0" fontId="58" fillId="0" borderId="0" xfId="0" applyFont="1" applyAlignment="1">
      <alignment vertical="center"/>
    </xf>
    <xf numFmtId="0" fontId="40" fillId="3" borderId="3" xfId="0" applyFont="1" applyFill="1" applyBorder="1" applyAlignment="1">
      <alignment horizontal="center" vertical="center"/>
    </xf>
    <xf numFmtId="0" fontId="30" fillId="0" borderId="3" xfId="0" applyFont="1" applyBorder="1" applyAlignment="1" applyProtection="1">
      <alignment horizontal="center" wrapText="1"/>
      <protection hidden="1"/>
    </xf>
    <xf numFmtId="0" fontId="39" fillId="3" borderId="3" xfId="0" applyFont="1" applyFill="1" applyBorder="1" applyAlignment="1">
      <alignment horizontal="center" vertical="center"/>
    </xf>
    <xf numFmtId="0" fontId="2" fillId="0" borderId="14" xfId="4" applyFill="1" applyBorder="1" applyAlignment="1" applyProtection="1">
      <alignment horizontal="right"/>
      <protection hidden="1"/>
    </xf>
    <xf numFmtId="0" fontId="11" fillId="0" borderId="14" xfId="4" applyFont="1" applyFill="1" applyBorder="1" applyAlignment="1" applyProtection="1">
      <alignment horizontal="center"/>
      <protection hidden="1"/>
    </xf>
    <xf numFmtId="0" fontId="0" fillId="0" borderId="14" xfId="0" applyBorder="1" applyProtection="1">
      <protection hidden="1"/>
    </xf>
    <xf numFmtId="0" fontId="19" fillId="8" borderId="0" xfId="0" applyFont="1" applyFill="1" applyAlignment="1">
      <alignment vertical="top"/>
    </xf>
    <xf numFmtId="0" fontId="1" fillId="0" borderId="1" xfId="1" applyAlignment="1" applyProtection="1">
      <alignment horizontal="left"/>
      <protection locked="0"/>
    </xf>
    <xf numFmtId="0" fontId="11" fillId="0" borderId="6" xfId="0" applyFont="1" applyBorder="1" applyProtection="1">
      <protection locked="0"/>
    </xf>
    <xf numFmtId="9" fontId="27" fillId="13" borderId="3" xfId="0" applyNumberFormat="1" applyFont="1" applyFill="1" applyBorder="1" applyProtection="1">
      <protection hidden="1"/>
    </xf>
    <xf numFmtId="0" fontId="0" fillId="3" borderId="3" xfId="0" applyFill="1" applyBorder="1" applyProtection="1">
      <protection hidden="1"/>
    </xf>
    <xf numFmtId="0" fontId="4" fillId="2" borderId="3" xfId="2" applyFont="1" applyFill="1" applyBorder="1" applyAlignment="1" applyProtection="1">
      <alignment horizontal="left" vertical="center"/>
      <protection locked="0"/>
    </xf>
    <xf numFmtId="0" fontId="80" fillId="4" borderId="3" xfId="0" applyFont="1" applyFill="1" applyBorder="1" applyAlignment="1" applyProtection="1">
      <alignment horizontal="center" vertical="center" wrapText="1"/>
      <protection locked="0"/>
    </xf>
    <xf numFmtId="0" fontId="80" fillId="4" borderId="3" xfId="0" applyFont="1" applyFill="1" applyBorder="1" applyAlignment="1" applyProtection="1">
      <alignment horizontal="center" wrapText="1"/>
      <protection locked="0"/>
    </xf>
    <xf numFmtId="0" fontId="80" fillId="4" borderId="4" xfId="0" applyFont="1" applyFill="1" applyBorder="1" applyAlignment="1" applyProtection="1">
      <alignment horizontal="center" vertical="center" wrapText="1"/>
      <protection locked="0"/>
    </xf>
    <xf numFmtId="0" fontId="1" fillId="0" borderId="1" xfId="1" applyFill="1" applyProtection="1"/>
    <xf numFmtId="0" fontId="1" fillId="0" borderId="1" xfId="1" applyFill="1" applyAlignment="1" applyProtection="1">
      <alignment wrapText="1"/>
    </xf>
    <xf numFmtId="0" fontId="1" fillId="0" borderId="1" xfId="1" applyFill="1" applyAlignment="1" applyProtection="1">
      <alignment horizontal="left" vertical="top"/>
    </xf>
    <xf numFmtId="0" fontId="4" fillId="2" borderId="3" xfId="2" applyFont="1" applyFill="1" applyBorder="1" applyProtection="1"/>
    <xf numFmtId="0" fontId="30" fillId="2" borderId="3" xfId="2" applyFont="1" applyFill="1" applyBorder="1" applyAlignment="1" applyProtection="1">
      <alignment horizontal="center" vertical="center" wrapText="1"/>
    </xf>
    <xf numFmtId="0" fontId="4" fillId="2" borderId="3" xfId="2" applyFont="1" applyFill="1" applyBorder="1" applyAlignment="1" applyProtection="1">
      <alignment horizontal="left" vertical="center"/>
    </xf>
    <xf numFmtId="0" fontId="5" fillId="3" borderId="4" xfId="0" applyFont="1" applyFill="1" applyBorder="1" applyAlignment="1">
      <alignment vertical="top" wrapText="1"/>
    </xf>
    <xf numFmtId="0" fontId="30" fillId="4" borderId="3" xfId="0" applyFont="1" applyFill="1" applyBorder="1" applyAlignment="1">
      <alignment horizontal="center" vertical="center" wrapText="1"/>
    </xf>
    <xf numFmtId="0" fontId="5" fillId="3" borderId="8" xfId="0" applyFont="1" applyFill="1" applyBorder="1" applyAlignment="1">
      <alignment vertical="top" wrapText="1"/>
    </xf>
    <xf numFmtId="0" fontId="6" fillId="3" borderId="0" xfId="0" applyFont="1" applyFill="1" applyAlignment="1">
      <alignment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5" fillId="11" borderId="4" xfId="0" applyFont="1" applyFill="1" applyBorder="1" applyAlignment="1">
      <alignment vertical="center" wrapText="1"/>
    </xf>
    <xf numFmtId="0" fontId="5" fillId="11" borderId="8" xfId="0" applyFont="1" applyFill="1" applyBorder="1" applyAlignment="1">
      <alignment horizontal="right" vertical="center" wrapText="1"/>
    </xf>
    <xf numFmtId="0" fontId="6" fillId="3" borderId="16" xfId="0" applyFont="1" applyFill="1" applyBorder="1" applyAlignment="1">
      <alignment vertical="center" wrapText="1"/>
    </xf>
    <xf numFmtId="0" fontId="6" fillId="3" borderId="18" xfId="0" applyFont="1" applyFill="1" applyBorder="1" applyAlignment="1">
      <alignment vertical="center" wrapText="1"/>
    </xf>
    <xf numFmtId="0" fontId="13" fillId="0" borderId="5" xfId="0" applyFont="1" applyBorder="1" applyAlignment="1">
      <alignment horizontal="center" vertical="center" wrapText="1"/>
    </xf>
    <xf numFmtId="0" fontId="5" fillId="3" borderId="4" xfId="0" applyFont="1" applyFill="1" applyBorder="1" applyAlignment="1">
      <alignment wrapText="1"/>
    </xf>
    <xf numFmtId="0" fontId="30" fillId="2" borderId="13" xfId="0" applyFont="1" applyFill="1" applyBorder="1" applyAlignment="1">
      <alignment horizontal="center" vertical="center" wrapText="1"/>
    </xf>
    <xf numFmtId="0" fontId="5" fillId="3" borderId="5" xfId="0" applyFont="1" applyFill="1" applyBorder="1" applyAlignment="1">
      <alignment vertical="top" wrapText="1"/>
    </xf>
    <xf numFmtId="0" fontId="6" fillId="3" borderId="21" xfId="0" applyFont="1" applyFill="1" applyBorder="1" applyAlignment="1">
      <alignment vertical="top" wrapText="1"/>
    </xf>
    <xf numFmtId="0" fontId="6" fillId="3" borderId="22" xfId="0" applyFont="1" applyFill="1" applyBorder="1" applyAlignment="1">
      <alignment vertical="top" wrapText="1"/>
    </xf>
    <xf numFmtId="0" fontId="6" fillId="3" borderId="23" xfId="0" applyFont="1" applyFill="1" applyBorder="1" applyAlignment="1">
      <alignment vertical="top" wrapText="1"/>
    </xf>
    <xf numFmtId="0" fontId="6" fillId="3" borderId="22" xfId="0" applyFont="1" applyFill="1" applyBorder="1" applyAlignment="1">
      <alignment wrapText="1"/>
    </xf>
    <xf numFmtId="0" fontId="6" fillId="3" borderId="23" xfId="0" applyFont="1" applyFill="1" applyBorder="1" applyAlignment="1">
      <alignment wrapText="1"/>
    </xf>
    <xf numFmtId="0" fontId="6" fillId="3" borderId="16" xfId="0" applyFont="1" applyFill="1" applyBorder="1" applyAlignment="1">
      <alignment vertical="top" wrapText="1"/>
    </xf>
    <xf numFmtId="0" fontId="10" fillId="0" borderId="8" xfId="0" applyFont="1" applyBorder="1" applyAlignment="1">
      <alignment horizontal="center" vertical="center" wrapText="1"/>
    </xf>
    <xf numFmtId="0" fontId="30" fillId="2" borderId="3" xfId="0" applyFont="1" applyFill="1" applyBorder="1" applyAlignment="1">
      <alignment horizontal="center" vertical="center" wrapText="1"/>
    </xf>
    <xf numFmtId="0" fontId="5" fillId="3" borderId="6" xfId="0" applyFont="1" applyFill="1" applyBorder="1" applyAlignment="1">
      <alignment wrapText="1"/>
    </xf>
    <xf numFmtId="0" fontId="5" fillId="3" borderId="8" xfId="0" applyFont="1" applyFill="1" applyBorder="1" applyAlignment="1">
      <alignment vertical="center" wrapText="1"/>
    </xf>
    <xf numFmtId="0" fontId="12" fillId="3" borderId="8" xfId="0" applyFont="1" applyFill="1" applyBorder="1" applyAlignment="1">
      <alignment vertical="center" wrapText="1"/>
    </xf>
    <xf numFmtId="0" fontId="15" fillId="11" borderId="4" xfId="0" applyFont="1" applyFill="1" applyBorder="1" applyAlignment="1">
      <alignment vertical="center" wrapText="1"/>
    </xf>
    <xf numFmtId="0" fontId="15" fillId="11" borderId="8" xfId="0" applyFont="1" applyFill="1" applyBorder="1" applyAlignment="1">
      <alignment horizontal="right" vertical="center" wrapText="1"/>
    </xf>
    <xf numFmtId="0" fontId="11" fillId="3" borderId="16" xfId="0" applyFont="1" applyFill="1" applyBorder="1" applyAlignment="1">
      <alignment vertical="center" wrapText="1"/>
    </xf>
    <xf numFmtId="0" fontId="5" fillId="11" borderId="8" xfId="0" applyFont="1" applyFill="1" applyBorder="1" applyAlignment="1">
      <alignment horizontal="right" wrapText="1"/>
    </xf>
    <xf numFmtId="0" fontId="5" fillId="3" borderId="8" xfId="0" applyFont="1" applyFill="1" applyBorder="1" applyAlignment="1">
      <alignment wrapText="1"/>
    </xf>
    <xf numFmtId="0" fontId="10" fillId="0" borderId="10" xfId="0" applyFont="1" applyBorder="1" applyAlignment="1">
      <alignment horizontal="center" vertical="center" wrapText="1"/>
    </xf>
    <xf numFmtId="0" fontId="12" fillId="0" borderId="10" xfId="0" applyFont="1" applyBorder="1" applyAlignment="1">
      <alignment horizontal="left" vertical="center" wrapText="1" indent="3"/>
    </xf>
    <xf numFmtId="0" fontId="12" fillId="0" borderId="0" xfId="0" applyFont="1" applyAlignment="1">
      <alignment horizontal="left" vertical="center" wrapText="1" indent="3"/>
    </xf>
    <xf numFmtId="0" fontId="7" fillId="0" borderId="0" xfId="0" applyFont="1" applyAlignment="1">
      <alignment horizontal="center" vertical="center" wrapText="1"/>
    </xf>
    <xf numFmtId="0" fontId="11" fillId="0" borderId="0" xfId="0" applyFont="1" applyAlignment="1">
      <alignment horizontal="left" vertical="top" wrapText="1"/>
    </xf>
    <xf numFmtId="0" fontId="18" fillId="3" borderId="4" xfId="0" applyFont="1" applyFill="1" applyBorder="1" applyAlignment="1">
      <alignment horizontal="right" vertical="top" wrapText="1"/>
    </xf>
    <xf numFmtId="0" fontId="0" fillId="3" borderId="3" xfId="0" applyFill="1" applyBorder="1"/>
    <xf numFmtId="0" fontId="0" fillId="0" borderId="0" xfId="0" applyAlignment="1">
      <alignment horizontal="left" vertical="top"/>
    </xf>
    <xf numFmtId="0" fontId="18" fillId="3" borderId="5" xfId="0" applyFont="1" applyFill="1" applyBorder="1" applyAlignment="1">
      <alignment horizontal="right" vertical="top" wrapText="1"/>
    </xf>
    <xf numFmtId="0" fontId="19" fillId="13" borderId="8" xfId="0" applyFont="1" applyFill="1" applyBorder="1" applyAlignment="1">
      <alignment horizontal="right" vertical="top" wrapText="1"/>
    </xf>
    <xf numFmtId="0" fontId="19" fillId="0" borderId="0" xfId="0" applyFont="1" applyAlignment="1">
      <alignment horizontal="right" vertical="top" wrapText="1"/>
    </xf>
    <xf numFmtId="0" fontId="4" fillId="2" borderId="3" xfId="2" applyFont="1" applyFill="1" applyBorder="1" applyAlignment="1" applyProtection="1">
      <alignment vertical="center"/>
    </xf>
    <xf numFmtId="0" fontId="30" fillId="2" borderId="3" xfId="2" applyFont="1" applyFill="1" applyBorder="1" applyAlignment="1" applyProtection="1">
      <alignment horizontal="center" vertical="center"/>
    </xf>
    <xf numFmtId="0" fontId="5" fillId="3" borderId="4" xfId="0" applyFont="1" applyFill="1" applyBorder="1" applyAlignment="1">
      <alignment vertical="center" wrapText="1"/>
    </xf>
    <xf numFmtId="0" fontId="6" fillId="3" borderId="4" xfId="0" applyFont="1" applyFill="1" applyBorder="1" applyAlignment="1">
      <alignment vertical="center" wrapText="1"/>
    </xf>
    <xf numFmtId="0" fontId="11" fillId="3" borderId="4" xfId="0" applyFont="1" applyFill="1" applyBorder="1" applyAlignment="1">
      <alignment horizontal="left" vertical="top" wrapText="1"/>
    </xf>
    <xf numFmtId="0" fontId="5" fillId="3" borderId="5" xfId="0" applyFont="1" applyFill="1" applyBorder="1" applyAlignment="1">
      <alignment vertical="center" wrapText="1"/>
    </xf>
    <xf numFmtId="0" fontId="11" fillId="3" borderId="6" xfId="0" applyFont="1" applyFill="1" applyBorder="1" applyAlignment="1">
      <alignment vertical="center" wrapText="1"/>
    </xf>
    <xf numFmtId="0" fontId="30" fillId="3" borderId="0" xfId="0" applyFont="1" applyFill="1" applyAlignment="1">
      <alignment horizontal="center" wrapText="1"/>
    </xf>
    <xf numFmtId="9" fontId="30" fillId="3" borderId="0" xfId="0" applyNumberFormat="1" applyFont="1" applyFill="1" applyAlignment="1">
      <alignment horizontal="center"/>
    </xf>
    <xf numFmtId="0" fontId="30" fillId="3" borderId="0" xfId="0" applyFont="1" applyFill="1" applyAlignment="1">
      <alignment horizontal="center"/>
    </xf>
    <xf numFmtId="0" fontId="11" fillId="3" borderId="8" xfId="0" applyFont="1" applyFill="1" applyBorder="1" applyAlignment="1">
      <alignment vertical="center" wrapText="1"/>
    </xf>
    <xf numFmtId="0" fontId="15" fillId="3" borderId="4" xfId="0" applyFont="1" applyFill="1" applyBorder="1" applyAlignment="1">
      <alignment vertical="center" wrapText="1"/>
    </xf>
    <xf numFmtId="0" fontId="11" fillId="3" borderId="4" xfId="0" applyFont="1" applyFill="1" applyBorder="1" applyAlignment="1">
      <alignment vertical="center" wrapText="1"/>
    </xf>
    <xf numFmtId="0" fontId="30" fillId="2" borderId="13" xfId="2" applyFont="1" applyFill="1" applyBorder="1" applyAlignment="1" applyProtection="1">
      <alignment horizontal="center" vertical="center" wrapText="1"/>
    </xf>
    <xf numFmtId="0" fontId="29" fillId="2" borderId="3" xfId="0" applyFont="1" applyFill="1" applyBorder="1" applyAlignment="1">
      <alignment horizontal="center" vertical="center"/>
    </xf>
    <xf numFmtId="0" fontId="15" fillId="3" borderId="5" xfId="0" applyFont="1" applyFill="1" applyBorder="1" applyAlignment="1">
      <alignment vertical="center" wrapText="1"/>
    </xf>
    <xf numFmtId="0" fontId="11" fillId="3" borderId="5" xfId="0" applyFont="1" applyFill="1" applyBorder="1" applyAlignment="1">
      <alignment vertical="center" wrapText="1"/>
    </xf>
    <xf numFmtId="0" fontId="15" fillId="3" borderId="8" xfId="0" applyFont="1" applyFill="1" applyBorder="1" applyAlignment="1">
      <alignment vertical="center" wrapText="1"/>
    </xf>
    <xf numFmtId="0" fontId="5" fillId="11" borderId="5" xfId="0" applyFont="1" applyFill="1" applyBorder="1" applyAlignment="1">
      <alignment horizontal="right" vertical="top" wrapText="1"/>
    </xf>
    <xf numFmtId="0" fontId="11" fillId="3" borderId="8" xfId="0" applyFont="1" applyFill="1" applyBorder="1" applyAlignment="1">
      <alignment horizontal="right" vertical="center" wrapText="1"/>
    </xf>
    <xf numFmtId="0" fontId="5" fillId="3" borderId="4" xfId="0" applyFont="1" applyFill="1" applyBorder="1" applyAlignment="1">
      <alignment horizontal="center" vertical="center" wrapText="1"/>
    </xf>
    <xf numFmtId="0" fontId="30" fillId="2" borderId="7" xfId="0" applyFont="1" applyFill="1" applyBorder="1" applyAlignment="1">
      <alignment horizontal="center" wrapText="1"/>
    </xf>
    <xf numFmtId="0" fontId="5" fillId="3" borderId="5" xfId="0" applyFont="1" applyFill="1" applyBorder="1" applyAlignment="1">
      <alignment horizontal="right" vertical="center" wrapText="1"/>
    </xf>
    <xf numFmtId="0" fontId="5" fillId="3" borderId="16" xfId="0" applyFont="1" applyFill="1" applyBorder="1" applyAlignment="1">
      <alignment horizontal="center" vertical="center" wrapText="1"/>
    </xf>
    <xf numFmtId="0" fontId="6" fillId="3" borderId="16" xfId="0" applyFont="1" applyFill="1" applyBorder="1" applyAlignment="1">
      <alignment wrapText="1"/>
    </xf>
    <xf numFmtId="0" fontId="5" fillId="0" borderId="5" xfId="0" applyFont="1" applyBorder="1" applyAlignment="1">
      <alignment horizontal="center" vertical="center" wrapText="1"/>
    </xf>
    <xf numFmtId="0" fontId="5" fillId="3" borderId="4" xfId="0" applyFont="1" applyFill="1" applyBorder="1" applyAlignment="1">
      <alignment horizontal="left" vertical="center" wrapText="1"/>
    </xf>
    <xf numFmtId="0" fontId="0" fillId="3" borderId="9" xfId="0" applyFill="1" applyBorder="1" applyAlignment="1">
      <alignment horizontal="left" vertical="center" wrapText="1"/>
    </xf>
    <xf numFmtId="0" fontId="30" fillId="0" borderId="3" xfId="0" applyFont="1" applyBorder="1" applyAlignment="1">
      <alignment horizontal="center" wrapText="1"/>
    </xf>
    <xf numFmtId="0" fontId="6" fillId="3" borderId="8" xfId="0" applyFont="1" applyFill="1" applyBorder="1" applyAlignment="1">
      <alignment vertical="top" wrapText="1"/>
    </xf>
    <xf numFmtId="2" fontId="5" fillId="11" borderId="4" xfId="0" applyNumberFormat="1" applyFont="1" applyFill="1" applyBorder="1" applyAlignment="1">
      <alignment vertical="center" wrapText="1"/>
    </xf>
    <xf numFmtId="0" fontId="21" fillId="0" borderId="0" xfId="0" applyFont="1" applyAlignment="1">
      <alignment horizontal="center" vertical="center" wrapText="1"/>
    </xf>
    <xf numFmtId="0" fontId="13" fillId="0" borderId="0" xfId="0" applyFont="1" applyAlignment="1">
      <alignment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6" fillId="0" borderId="0" xfId="0" applyFont="1" applyAlignment="1">
      <alignment horizontal="right" vertical="center" wrapText="1"/>
    </xf>
    <xf numFmtId="0" fontId="11" fillId="0" borderId="0" xfId="0" applyFont="1" applyAlignment="1">
      <alignment horizontal="left" vertical="top"/>
    </xf>
    <xf numFmtId="0" fontId="6" fillId="0" borderId="0" xfId="0" applyFont="1" applyAlignment="1">
      <alignment vertical="center" wrapText="1"/>
    </xf>
    <xf numFmtId="0" fontId="23" fillId="0" borderId="0" xfId="0" applyFont="1" applyAlignment="1">
      <alignment horizontal="right" vertical="center" wrapText="1"/>
    </xf>
    <xf numFmtId="0" fontId="23" fillId="0" borderId="0" xfId="0" applyFont="1" applyAlignment="1">
      <alignment horizontal="center" vertical="center" wrapText="1"/>
    </xf>
    <xf numFmtId="9" fontId="27" fillId="0" borderId="0" xfId="0" applyNumberFormat="1" applyFont="1"/>
    <xf numFmtId="0" fontId="3" fillId="2" borderId="3" xfId="1" applyFont="1" applyFill="1" applyBorder="1" applyProtection="1"/>
    <xf numFmtId="0" fontId="30" fillId="2" borderId="7" xfId="2" applyFont="1" applyFill="1" applyBorder="1" applyAlignment="1" applyProtection="1">
      <alignment horizontal="center" vertical="center" wrapText="1"/>
    </xf>
    <xf numFmtId="0" fontId="3" fillId="3" borderId="4" xfId="1" applyFont="1" applyFill="1" applyBorder="1" applyProtection="1"/>
    <xf numFmtId="0" fontId="11" fillId="3" borderId="8" xfId="0" applyFont="1" applyFill="1" applyBorder="1"/>
    <xf numFmtId="0" fontId="10" fillId="3" borderId="8"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13" fillId="0" borderId="8" xfId="0" applyFont="1" applyBorder="1" applyAlignment="1">
      <alignment horizontal="center" vertical="center" wrapText="1"/>
    </xf>
    <xf numFmtId="0" fontId="30" fillId="2" borderId="3" xfId="0" applyFont="1" applyFill="1" applyBorder="1" applyAlignment="1">
      <alignment vertical="center" wrapText="1"/>
    </xf>
    <xf numFmtId="0" fontId="5" fillId="3" borderId="8" xfId="0" applyFont="1" applyFill="1" applyBorder="1" applyAlignment="1">
      <alignment horizontal="right" vertical="center" wrapText="1"/>
    </xf>
    <xf numFmtId="0" fontId="6" fillId="3" borderId="8" xfId="0" applyFont="1" applyFill="1" applyBorder="1" applyAlignment="1">
      <alignment vertical="center" wrapText="1"/>
    </xf>
    <xf numFmtId="0" fontId="13" fillId="3" borderId="4"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5" fillId="3" borderId="16" xfId="0" applyFont="1" applyFill="1" applyBorder="1" applyAlignment="1">
      <alignment vertical="top" wrapText="1"/>
    </xf>
    <xf numFmtId="0" fontId="10" fillId="3" borderId="4" xfId="0" applyFont="1" applyFill="1" applyBorder="1" applyAlignment="1">
      <alignment horizontal="center" vertical="center" wrapText="1"/>
    </xf>
    <xf numFmtId="0" fontId="11" fillId="3" borderId="4" xfId="0" applyFont="1" applyFill="1" applyBorder="1"/>
    <xf numFmtId="0" fontId="11" fillId="0" borderId="0" xfId="0" applyFont="1" applyAlignment="1">
      <alignment vertical="top" wrapText="1"/>
    </xf>
    <xf numFmtId="0" fontId="4" fillId="2" borderId="4" xfId="2" applyFont="1" applyFill="1" applyBorder="1" applyAlignment="1" applyProtection="1">
      <alignment vertical="center"/>
    </xf>
    <xf numFmtId="0" fontId="5" fillId="11" borderId="4" xfId="0" applyFont="1" applyFill="1" applyBorder="1" applyAlignment="1">
      <alignment horizontal="right" wrapText="1"/>
    </xf>
    <xf numFmtId="0" fontId="5" fillId="11" borderId="8" xfId="0" applyFont="1" applyFill="1" applyBorder="1" applyAlignment="1">
      <alignment vertical="top" wrapText="1"/>
    </xf>
    <xf numFmtId="0" fontId="13" fillId="0" borderId="10" xfId="0" applyFont="1" applyBorder="1" applyAlignment="1">
      <alignment horizontal="center" vertical="center" wrapText="1"/>
    </xf>
    <xf numFmtId="0" fontId="23" fillId="0" borderId="0" xfId="0" applyFont="1" applyAlignment="1">
      <alignment vertical="center" wrapText="1"/>
    </xf>
    <xf numFmtId="0" fontId="1" fillId="0" borderId="1" xfId="1" applyAlignment="1" applyProtection="1">
      <alignment horizontal="left" vertical="top"/>
    </xf>
    <xf numFmtId="0" fontId="5" fillId="3" borderId="5" xfId="0" applyFont="1" applyFill="1" applyBorder="1" applyAlignment="1">
      <alignment wrapText="1"/>
    </xf>
    <xf numFmtId="0" fontId="5" fillId="3" borderId="16" xfId="0" applyFont="1" applyFill="1" applyBorder="1" applyAlignment="1">
      <alignment vertical="center" wrapText="1"/>
    </xf>
    <xf numFmtId="0" fontId="11" fillId="0" borderId="8" xfId="0" applyFont="1" applyBorder="1"/>
    <xf numFmtId="0" fontId="12" fillId="0" borderId="10" xfId="0" applyFont="1" applyBorder="1" applyAlignment="1">
      <alignment vertical="center" wrapText="1"/>
    </xf>
    <xf numFmtId="0" fontId="7" fillId="0" borderId="10" xfId="0" applyFont="1" applyBorder="1" applyAlignment="1">
      <alignment horizontal="center" vertical="center" wrapText="1"/>
    </xf>
    <xf numFmtId="0" fontId="11" fillId="0" borderId="10" xfId="0" applyFont="1" applyBorder="1" applyAlignment="1">
      <alignment vertical="top" wrapText="1"/>
    </xf>
    <xf numFmtId="0" fontId="11" fillId="0" borderId="10" xfId="0" applyFont="1" applyBorder="1"/>
    <xf numFmtId="0" fontId="11" fillId="0" borderId="10" xfId="0" applyFont="1" applyBorder="1" applyAlignment="1">
      <alignment horizontal="left" vertical="top"/>
    </xf>
    <xf numFmtId="0" fontId="22" fillId="0" borderId="0" xfId="0" applyFont="1" applyAlignment="1">
      <alignment vertical="center" wrapText="1"/>
    </xf>
    <xf numFmtId="0" fontId="15" fillId="3" borderId="9" xfId="0" applyFont="1" applyFill="1" applyBorder="1" applyAlignment="1">
      <alignment horizontal="right" wrapText="1"/>
    </xf>
    <xf numFmtId="0" fontId="12" fillId="0" borderId="0" xfId="0" applyFont="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5" fillId="11" borderId="4" xfId="0" applyFont="1" applyFill="1" applyBorder="1" applyAlignment="1">
      <alignment horizontal="right" vertical="top" wrapText="1"/>
    </xf>
    <xf numFmtId="0" fontId="5" fillId="11" borderId="8" xfId="0" applyFont="1" applyFill="1" applyBorder="1" applyAlignment="1">
      <alignment horizontal="right" vertical="top" wrapText="1"/>
    </xf>
    <xf numFmtId="0" fontId="11" fillId="3" borderId="8" xfId="0" applyFont="1" applyFill="1" applyBorder="1" applyAlignment="1">
      <alignment horizontal="center" vertical="top" wrapText="1"/>
    </xf>
    <xf numFmtId="0" fontId="5" fillId="3" borderId="4" xfId="0" applyFont="1" applyFill="1" applyBorder="1" applyAlignment="1">
      <alignment horizontal="right" wrapText="1"/>
    </xf>
    <xf numFmtId="0" fontId="27" fillId="11" borderId="0" xfId="4" applyFont="1" applyFill="1" applyBorder="1" applyAlignment="1" applyProtection="1">
      <alignment vertical="center"/>
    </xf>
    <xf numFmtId="0" fontId="3" fillId="11" borderId="0" xfId="1" applyFont="1" applyFill="1" applyBorder="1" applyAlignment="1" applyProtection="1">
      <alignment vertical="center"/>
    </xf>
    <xf numFmtId="0" fontId="3" fillId="11" borderId="0" xfId="1" applyFont="1" applyFill="1" applyBorder="1" applyAlignment="1" applyProtection="1">
      <alignment horizontal="left" vertical="center"/>
    </xf>
    <xf numFmtId="0" fontId="5" fillId="3" borderId="3" xfId="0" applyFont="1" applyFill="1" applyBorder="1" applyAlignment="1">
      <alignment vertical="center" wrapText="1"/>
    </xf>
    <xf numFmtId="0" fontId="15" fillId="3" borderId="4" xfId="0" applyFont="1" applyFill="1" applyBorder="1" applyAlignment="1">
      <alignment horizontal="right" wrapText="1"/>
    </xf>
    <xf numFmtId="0" fontId="81" fillId="11" borderId="0" xfId="4" applyFont="1" applyFill="1" applyBorder="1" applyProtection="1"/>
    <xf numFmtId="0" fontId="3" fillId="11" borderId="0" xfId="1" applyFont="1" applyFill="1" applyBorder="1" applyProtection="1"/>
    <xf numFmtId="0" fontId="3" fillId="11" borderId="0" xfId="1" applyFont="1" applyFill="1" applyBorder="1" applyAlignment="1" applyProtection="1">
      <alignment horizontal="left" vertical="top"/>
    </xf>
    <xf numFmtId="0" fontId="11" fillId="0" borderId="5" xfId="0" applyFont="1" applyBorder="1"/>
    <xf numFmtId="0" fontId="10" fillId="3" borderId="9" xfId="0" applyFont="1" applyFill="1" applyBorder="1" applyAlignment="1">
      <alignment horizontal="center" vertical="center" wrapText="1"/>
    </xf>
    <xf numFmtId="0" fontId="12" fillId="3" borderId="4" xfId="0" applyFont="1" applyFill="1" applyBorder="1" applyAlignment="1">
      <alignment vertical="center" wrapText="1"/>
    </xf>
    <xf numFmtId="0" fontId="0" fillId="0" borderId="6" xfId="0" applyBorder="1"/>
    <xf numFmtId="0" fontId="77" fillId="0" borderId="28" xfId="0" applyFont="1" applyBorder="1" applyAlignment="1" applyProtection="1">
      <alignment vertical="center" wrapText="1"/>
      <protection locked="0"/>
    </xf>
    <xf numFmtId="0" fontId="77" fillId="0" borderId="27" xfId="0" applyFont="1" applyBorder="1" applyAlignment="1" applyProtection="1">
      <alignment vertical="center" wrapText="1"/>
      <protection locked="0"/>
    </xf>
    <xf numFmtId="0" fontId="40" fillId="3" borderId="3" xfId="0" applyFont="1" applyFill="1" applyBorder="1" applyAlignment="1" applyProtection="1">
      <alignment horizontal="left" vertical="top" wrapText="1"/>
      <protection locked="0"/>
    </xf>
    <xf numFmtId="16" fontId="45" fillId="0" borderId="3" xfId="0" applyNumberFormat="1" applyFont="1" applyBorder="1" applyAlignment="1" applyProtection="1">
      <alignment horizontal="center" vertical="top" wrapText="1"/>
      <protection locked="0"/>
    </xf>
    <xf numFmtId="0" fontId="46" fillId="0" borderId="3" xfId="0" applyFont="1" applyBorder="1" applyAlignment="1" applyProtection="1">
      <alignment horizontal="left" vertical="top" wrapText="1"/>
      <protection locked="0"/>
    </xf>
    <xf numFmtId="0" fontId="0" fillId="0" borderId="3" xfId="0" applyBorder="1" applyAlignment="1" applyProtection="1">
      <alignment horizontal="center" vertical="top"/>
      <protection locked="0"/>
    </xf>
    <xf numFmtId="0" fontId="45" fillId="0" borderId="3" xfId="0" applyFont="1" applyBorder="1" applyAlignment="1" applyProtection="1">
      <alignment horizontal="center" vertical="top" wrapText="1"/>
      <protection locked="0"/>
    </xf>
    <xf numFmtId="0" fontId="88" fillId="0" borderId="3" xfId="0" applyFont="1" applyBorder="1" applyAlignment="1" applyProtection="1">
      <alignment horizontal="center" vertical="top" wrapText="1"/>
      <protection locked="0"/>
    </xf>
    <xf numFmtId="0" fontId="89" fillId="0" borderId="3" xfId="0" applyFont="1" applyBorder="1" applyAlignment="1" applyProtection="1">
      <alignment horizontal="left" vertical="top" wrapText="1"/>
      <protection locked="0"/>
    </xf>
    <xf numFmtId="0" fontId="38" fillId="0" borderId="3" xfId="0" applyFont="1" applyBorder="1" applyAlignment="1" applyProtection="1">
      <alignment horizontal="center" vertical="top"/>
      <protection locked="0"/>
    </xf>
    <xf numFmtId="0" fontId="38" fillId="0" borderId="3" xfId="0" applyFont="1" applyBorder="1" applyAlignment="1" applyProtection="1">
      <alignment horizontal="center" vertical="top" wrapText="1"/>
      <protection locked="0"/>
    </xf>
    <xf numFmtId="0" fontId="38" fillId="0" borderId="3" xfId="0" applyFont="1" applyBorder="1" applyAlignment="1" applyProtection="1">
      <alignment horizontal="left" vertical="top" wrapText="1"/>
      <protection locked="0"/>
    </xf>
    <xf numFmtId="0" fontId="38" fillId="0" borderId="3" xfId="0" applyFont="1" applyBorder="1" applyAlignment="1" applyProtection="1">
      <alignment horizontal="left" vertical="top"/>
      <protection locked="0"/>
    </xf>
    <xf numFmtId="0" fontId="11" fillId="6" borderId="7" xfId="0" applyFont="1" applyFill="1" applyBorder="1" applyAlignment="1">
      <alignment vertical="center" wrapText="1"/>
    </xf>
    <xf numFmtId="0" fontId="11" fillId="6" borderId="14" xfId="0" applyFont="1" applyFill="1" applyBorder="1" applyAlignment="1">
      <alignment vertical="center" wrapText="1"/>
    </xf>
    <xf numFmtId="0" fontId="11" fillId="6" borderId="14" xfId="0" applyFont="1" applyFill="1" applyBorder="1"/>
    <xf numFmtId="0" fontId="11" fillId="6" borderId="13" xfId="0" applyFont="1" applyFill="1" applyBorder="1"/>
    <xf numFmtId="0" fontId="5" fillId="6" borderId="7" xfId="0" applyFont="1" applyFill="1" applyBorder="1" applyAlignment="1">
      <alignment horizontal="right" vertical="center" wrapText="1"/>
    </xf>
    <xf numFmtId="0" fontId="5" fillId="6" borderId="14" xfId="0" applyFont="1" applyFill="1" applyBorder="1" applyAlignment="1">
      <alignment horizontal="right" vertical="center" wrapText="1"/>
    </xf>
    <xf numFmtId="0" fontId="13" fillId="6" borderId="14" xfId="0" applyFont="1" applyFill="1" applyBorder="1" applyAlignment="1">
      <alignment horizontal="center" vertical="center" wrapText="1"/>
    </xf>
    <xf numFmtId="0" fontId="10" fillId="6" borderId="14" xfId="0" applyFont="1" applyFill="1" applyBorder="1" applyAlignment="1">
      <alignment horizontal="center"/>
    </xf>
    <xf numFmtId="0" fontId="82" fillId="6" borderId="14" xfId="0" applyFont="1" applyFill="1" applyBorder="1" applyAlignment="1">
      <alignment horizontal="center"/>
    </xf>
    <xf numFmtId="0" fontId="82" fillId="6" borderId="13" xfId="0" applyFont="1" applyFill="1" applyBorder="1" applyAlignment="1">
      <alignment horizontal="center"/>
    </xf>
    <xf numFmtId="0" fontId="36" fillId="2" borderId="0" xfId="4" applyFont="1" applyFill="1" applyBorder="1" applyAlignment="1" applyProtection="1">
      <alignment wrapText="1"/>
    </xf>
    <xf numFmtId="0" fontId="32" fillId="0" borderId="14" xfId="0" applyFont="1" applyBorder="1" applyAlignment="1" applyProtection="1">
      <alignment horizontal="left" wrapText="1"/>
      <protection locked="0"/>
    </xf>
    <xf numFmtId="0" fontId="36" fillId="5" borderId="17" xfId="4" applyFont="1" applyFill="1" applyBorder="1" applyAlignment="1" applyProtection="1">
      <alignment horizontal="center" wrapText="1"/>
      <protection locked="0"/>
    </xf>
    <xf numFmtId="0" fontId="37" fillId="3" borderId="3" xfId="0" applyFont="1" applyFill="1" applyBorder="1" applyAlignment="1" applyProtection="1">
      <alignment horizontal="left" vertical="top" wrapText="1"/>
      <protection hidden="1"/>
    </xf>
    <xf numFmtId="0" fontId="20" fillId="4" borderId="3" xfId="0" applyFont="1" applyFill="1" applyBorder="1" applyAlignment="1" applyProtection="1">
      <alignment horizontal="center" wrapText="1"/>
      <protection locked="0"/>
    </xf>
    <xf numFmtId="0" fontId="79" fillId="4" borderId="0" xfId="0" applyFont="1" applyFill="1" applyProtection="1">
      <protection locked="0"/>
    </xf>
    <xf numFmtId="0" fontId="79" fillId="4" borderId="35" xfId="0" applyFont="1" applyFill="1" applyBorder="1" applyProtection="1">
      <protection locked="0"/>
    </xf>
    <xf numFmtId="0" fontId="79" fillId="4" borderId="36" xfId="0" applyFont="1" applyFill="1" applyBorder="1" applyProtection="1">
      <protection locked="0"/>
    </xf>
    <xf numFmtId="0" fontId="79" fillId="4" borderId="37" xfId="0" applyFont="1" applyFill="1" applyBorder="1" applyProtection="1">
      <protection locked="0"/>
    </xf>
    <xf numFmtId="0" fontId="79" fillId="4" borderId="38" xfId="0" applyFont="1" applyFill="1" applyBorder="1" applyProtection="1">
      <protection locked="0"/>
    </xf>
    <xf numFmtId="0" fontId="79" fillId="4" borderId="39" xfId="0" applyFont="1" applyFill="1" applyBorder="1" applyProtection="1">
      <protection locked="0"/>
    </xf>
    <xf numFmtId="0" fontId="79" fillId="4" borderId="40" xfId="0" applyFont="1" applyFill="1" applyBorder="1" applyProtection="1">
      <protection locked="0"/>
    </xf>
    <xf numFmtId="0" fontId="79" fillId="4" borderId="41" xfId="0" applyFont="1" applyFill="1" applyBorder="1" applyProtection="1">
      <protection locked="0"/>
    </xf>
    <xf numFmtId="0" fontId="74" fillId="11" borderId="0" xfId="4" applyFont="1" applyFill="1" applyProtection="1"/>
    <xf numFmtId="0" fontId="76" fillId="0" borderId="26" xfId="0" applyFont="1" applyBorder="1" applyAlignment="1">
      <alignment vertical="center" wrapText="1"/>
    </xf>
    <xf numFmtId="0" fontId="76" fillId="0" borderId="28" xfId="0" applyFont="1" applyBorder="1" applyAlignment="1">
      <alignment vertical="center" wrapText="1"/>
    </xf>
    <xf numFmtId="0" fontId="76" fillId="0" borderId="25" xfId="0" applyFont="1" applyBorder="1" applyAlignment="1">
      <alignment vertical="center" wrapText="1"/>
    </xf>
    <xf numFmtId="0" fontId="77" fillId="0" borderId="27" xfId="0" applyFont="1" applyBorder="1" applyAlignment="1">
      <alignment vertical="center" wrapText="1"/>
    </xf>
    <xf numFmtId="0" fontId="0" fillId="0" borderId="27" xfId="0" applyBorder="1" applyAlignment="1">
      <alignment vertical="top" wrapText="1"/>
    </xf>
    <xf numFmtId="0" fontId="76" fillId="0" borderId="25" xfId="0" applyFont="1" applyBorder="1" applyAlignment="1">
      <alignment horizontal="left" vertical="center" wrapText="1" indent="3"/>
    </xf>
    <xf numFmtId="0" fontId="76" fillId="0" borderId="27" xfId="0" applyFont="1" applyBorder="1" applyAlignment="1">
      <alignment horizontal="left" vertical="center" wrapText="1" indent="3"/>
    </xf>
    <xf numFmtId="0" fontId="76" fillId="0" borderId="27" xfId="0" applyFont="1" applyBorder="1" applyAlignment="1">
      <alignment vertical="center" wrapText="1"/>
    </xf>
    <xf numFmtId="0" fontId="0" fillId="0" borderId="28" xfId="0" applyBorder="1" applyAlignment="1">
      <alignment vertical="top" wrapText="1"/>
    </xf>
    <xf numFmtId="0" fontId="79" fillId="0" borderId="28" xfId="0" applyFont="1" applyBorder="1" applyAlignment="1">
      <alignment vertical="center" wrapText="1"/>
    </xf>
    <xf numFmtId="0" fontId="0" fillId="0" borderId="27" xfId="0" applyBorder="1" applyAlignment="1">
      <alignment vertical="center" wrapText="1"/>
    </xf>
    <xf numFmtId="0" fontId="92" fillId="4" borderId="0" xfId="0" applyFont="1" applyFill="1" applyAlignment="1" applyProtection="1">
      <alignment horizontal="center"/>
      <protection locked="0"/>
    </xf>
    <xf numFmtId="0" fontId="92" fillId="4" borderId="42" xfId="0" applyFont="1" applyFill="1" applyBorder="1" applyAlignment="1" applyProtection="1">
      <alignment horizontal="center"/>
      <protection locked="0"/>
    </xf>
    <xf numFmtId="0" fontId="92" fillId="4" borderId="33" xfId="0" applyFont="1" applyFill="1" applyBorder="1" applyAlignment="1" applyProtection="1">
      <alignment horizontal="center"/>
      <protection locked="0"/>
    </xf>
    <xf numFmtId="0" fontId="92" fillId="4" borderId="34" xfId="0" applyFont="1" applyFill="1" applyBorder="1" applyAlignment="1" applyProtection="1">
      <alignment horizontal="center"/>
      <protection locked="0"/>
    </xf>
    <xf numFmtId="9" fontId="27" fillId="13" borderId="3" xfId="0" applyNumberFormat="1" applyFont="1" applyFill="1" applyBorder="1" applyAlignment="1" applyProtection="1">
      <alignment horizontal="right"/>
      <protection hidden="1"/>
    </xf>
    <xf numFmtId="0" fontId="18" fillId="0" borderId="0" xfId="0" applyFont="1" applyAlignment="1">
      <alignment horizontal="left" vertical="center" wrapText="1"/>
    </xf>
    <xf numFmtId="0" fontId="19" fillId="8" borderId="0" xfId="0" applyFont="1" applyFill="1" applyAlignment="1">
      <alignment vertical="top" wrapText="1"/>
    </xf>
    <xf numFmtId="0" fontId="54" fillId="0" borderId="0" xfId="0" applyFont="1" applyAlignment="1">
      <alignment horizontal="left" vertical="center" wrapText="1"/>
    </xf>
    <xf numFmtId="0" fontId="18" fillId="0" borderId="0" xfId="0" applyFont="1" applyAlignment="1">
      <alignment horizontal="center" vertical="center" wrapText="1"/>
    </xf>
    <xf numFmtId="0" fontId="63" fillId="5" borderId="3" xfId="0" applyFont="1" applyFill="1" applyBorder="1" applyAlignment="1">
      <alignment horizontal="left" wrapText="1"/>
    </xf>
    <xf numFmtId="0" fontId="63" fillId="5" borderId="3" xfId="0" applyFont="1" applyFill="1" applyBorder="1" applyAlignment="1">
      <alignment horizontal="left" vertical="top" wrapText="1"/>
    </xf>
    <xf numFmtId="0" fontId="18" fillId="8" borderId="0" xfId="0" applyFont="1" applyFill="1" applyAlignment="1">
      <alignment vertical="top" wrapText="1"/>
    </xf>
    <xf numFmtId="0" fontId="53" fillId="0" borderId="0" xfId="0" applyFont="1" applyAlignment="1">
      <alignment vertical="center" wrapText="1"/>
    </xf>
    <xf numFmtId="0" fontId="28" fillId="5" borderId="7" xfId="0" applyFont="1" applyFill="1" applyBorder="1" applyAlignment="1">
      <alignment vertical="center"/>
    </xf>
    <xf numFmtId="0" fontId="28" fillId="5" borderId="14" xfId="0" applyFont="1" applyFill="1" applyBorder="1" applyAlignment="1">
      <alignment vertical="center"/>
    </xf>
    <xf numFmtId="0" fontId="28" fillId="5" borderId="13" xfId="0" applyFont="1" applyFill="1" applyBorder="1" applyAlignment="1">
      <alignment vertical="center"/>
    </xf>
    <xf numFmtId="0" fontId="51" fillId="0" borderId="17" xfId="0" applyFont="1" applyBorder="1" applyAlignment="1">
      <alignment vertical="center" wrapText="1"/>
    </xf>
    <xf numFmtId="0" fontId="60" fillId="9" borderId="3" xfId="0" applyFont="1" applyFill="1" applyBorder="1" applyAlignment="1">
      <alignment vertical="center" wrapText="1"/>
    </xf>
    <xf numFmtId="0" fontId="18" fillId="0" borderId="0" xfId="0" applyFont="1" applyAlignment="1">
      <alignment vertical="top" wrapText="1"/>
    </xf>
    <xf numFmtId="0" fontId="51" fillId="9" borderId="3" xfId="0" applyFont="1" applyFill="1" applyBorder="1" applyAlignment="1">
      <alignment vertical="center" wrapText="1"/>
    </xf>
    <xf numFmtId="0" fontId="54" fillId="0" borderId="0" xfId="0" applyFont="1" applyAlignment="1">
      <alignment vertical="center" wrapText="1"/>
    </xf>
    <xf numFmtId="0" fontId="54" fillId="0" borderId="17" xfId="0" applyFont="1" applyBorder="1" applyAlignment="1">
      <alignment vertical="center" wrapText="1"/>
    </xf>
    <xf numFmtId="0" fontId="54" fillId="9" borderId="3" xfId="0" applyFont="1" applyFill="1" applyBorder="1" applyAlignment="1">
      <alignment horizontal="center" vertical="center" wrapText="1"/>
    </xf>
    <xf numFmtId="0" fontId="18" fillId="0" borderId="0" xfId="0" applyFont="1" applyAlignment="1">
      <alignment wrapText="1"/>
    </xf>
    <xf numFmtId="0" fontId="49" fillId="0" borderId="0" xfId="0" applyFont="1" applyAlignment="1">
      <alignment horizontal="left"/>
    </xf>
    <xf numFmtId="0" fontId="50" fillId="0" borderId="0" xfId="0" applyFont="1"/>
    <xf numFmtId="0" fontId="18" fillId="0" borderId="17" xfId="0" applyFont="1" applyBorder="1" applyAlignment="1" applyProtection="1">
      <alignment horizontal="left"/>
      <protection locked="0"/>
    </xf>
    <xf numFmtId="0" fontId="49" fillId="0" borderId="0" xfId="0" applyFont="1" applyAlignment="1">
      <alignment wrapText="1"/>
    </xf>
    <xf numFmtId="0" fontId="18" fillId="0" borderId="14" xfId="0" applyFont="1" applyBorder="1" applyAlignment="1" applyProtection="1">
      <alignment horizontal="left"/>
      <protection locked="0"/>
    </xf>
    <xf numFmtId="0" fontId="25" fillId="0" borderId="0" xfId="0" applyFont="1" applyProtection="1">
      <protection locked="0"/>
    </xf>
    <xf numFmtId="0" fontId="25" fillId="0" borderId="17" xfId="0" applyFont="1" applyBorder="1" applyProtection="1">
      <protection locked="0"/>
    </xf>
    <xf numFmtId="0" fontId="27" fillId="0" borderId="17" xfId="0" applyFont="1" applyBorder="1" applyProtection="1">
      <protection locked="0"/>
    </xf>
    <xf numFmtId="0" fontId="27" fillId="0" borderId="17" xfId="0" applyFont="1" applyBorder="1" applyAlignment="1" applyProtection="1">
      <alignment horizontal="center"/>
      <protection locked="0"/>
    </xf>
    <xf numFmtId="0" fontId="18" fillId="0" borderId="10" xfId="0" applyFont="1" applyBorder="1" applyAlignment="1">
      <alignment horizontal="center"/>
    </xf>
    <xf numFmtId="0" fontId="18" fillId="0" borderId="22" xfId="0" applyFont="1" applyBorder="1" applyAlignment="1">
      <alignment vertical="top" wrapText="1"/>
    </xf>
    <xf numFmtId="0" fontId="18" fillId="0" borderId="31" xfId="0" applyFont="1" applyBorder="1" applyAlignment="1">
      <alignment vertical="top" wrapText="1"/>
    </xf>
    <xf numFmtId="0" fontId="93" fillId="0" borderId="0" xfId="0" applyFont="1" applyProtection="1">
      <protection locked="0"/>
    </xf>
    <xf numFmtId="0" fontId="93" fillId="0" borderId="17" xfId="0" applyFont="1" applyBorder="1" applyProtection="1">
      <protection locked="0"/>
    </xf>
    <xf numFmtId="0" fontId="18" fillId="0" borderId="0" xfId="0" applyFont="1" applyAlignment="1">
      <alignment vertical="center" wrapText="1"/>
    </xf>
    <xf numFmtId="0" fontId="18" fillId="0" borderId="32" xfId="0" applyFont="1" applyBorder="1" applyAlignment="1">
      <alignment vertical="top" wrapText="1"/>
    </xf>
    <xf numFmtId="0" fontId="19" fillId="0" borderId="0" xfId="0" applyFont="1" applyAlignment="1">
      <alignment wrapText="1"/>
    </xf>
    <xf numFmtId="0" fontId="57" fillId="11" borderId="0" xfId="0" applyFont="1" applyFill="1" applyAlignment="1">
      <alignment wrapText="1"/>
    </xf>
    <xf numFmtId="0" fontId="0" fillId="5" borderId="0" xfId="0" applyFill="1" applyAlignment="1" applyProtection="1">
      <alignment horizontal="left" vertical="top" wrapText="1"/>
      <protection locked="0"/>
    </xf>
    <xf numFmtId="0" fontId="85" fillId="6" borderId="7" xfId="0" applyFont="1" applyFill="1" applyBorder="1" applyAlignment="1">
      <alignment horizontal="left" vertical="top" wrapText="1"/>
    </xf>
    <xf numFmtId="0" fontId="85" fillId="6" borderId="14" xfId="0" applyFont="1" applyFill="1" applyBorder="1" applyAlignment="1">
      <alignment horizontal="left" vertical="top" wrapText="1"/>
    </xf>
    <xf numFmtId="0" fontId="85" fillId="6" borderId="18" xfId="0" applyFont="1" applyFill="1" applyBorder="1" applyAlignment="1">
      <alignment horizontal="left" vertical="top" wrapText="1"/>
    </xf>
    <xf numFmtId="0" fontId="41" fillId="0" borderId="0" xfId="0" applyFont="1"/>
    <xf numFmtId="0" fontId="26" fillId="0" borderId="15" xfId="3" applyAlignment="1">
      <alignment horizontal="left" vertical="center"/>
    </xf>
    <xf numFmtId="0" fontId="32" fillId="3" borderId="0" xfId="0" applyFont="1" applyFill="1" applyAlignment="1">
      <alignment horizontal="left" wrapText="1"/>
    </xf>
    <xf numFmtId="0" fontId="2" fillId="2" borderId="20" xfId="4" applyFill="1" applyBorder="1" applyAlignment="1">
      <alignment horizontal="center"/>
    </xf>
    <xf numFmtId="15" fontId="86" fillId="5" borderId="17" xfId="0" applyNumberFormat="1" applyFont="1" applyFill="1" applyBorder="1" applyAlignment="1" applyProtection="1">
      <alignment horizontal="center"/>
      <protection locked="0"/>
    </xf>
    <xf numFmtId="0" fontId="86" fillId="5" borderId="17" xfId="0" applyFont="1" applyFill="1" applyBorder="1" applyAlignment="1" applyProtection="1">
      <alignment horizontal="center"/>
      <protection locked="0"/>
    </xf>
    <xf numFmtId="15" fontId="86" fillId="5" borderId="14" xfId="0" applyNumberFormat="1" applyFont="1" applyFill="1" applyBorder="1" applyAlignment="1" applyProtection="1">
      <alignment horizontal="center"/>
      <protection locked="0"/>
    </xf>
    <xf numFmtId="0" fontId="86" fillId="5" borderId="14" xfId="0" applyFont="1" applyFill="1" applyBorder="1" applyAlignment="1" applyProtection="1">
      <alignment horizontal="center"/>
      <protection locked="0"/>
    </xf>
    <xf numFmtId="0" fontId="32" fillId="5" borderId="10" xfId="0" applyFont="1" applyFill="1" applyBorder="1" applyAlignment="1" applyProtection="1">
      <alignment horizontal="left" wrapText="1"/>
      <protection locked="0"/>
    </xf>
    <xf numFmtId="0" fontId="32" fillId="5" borderId="14" xfId="0" applyFont="1" applyFill="1" applyBorder="1" applyAlignment="1" applyProtection="1">
      <alignment horizontal="left" wrapText="1"/>
      <protection locked="0"/>
    </xf>
    <xf numFmtId="0" fontId="32" fillId="0" borderId="14" xfId="0" applyFont="1" applyBorder="1" applyAlignment="1" applyProtection="1">
      <alignment horizontal="left" wrapText="1"/>
      <protection locked="0"/>
    </xf>
    <xf numFmtId="0" fontId="32" fillId="0" borderId="17" xfId="0" applyFont="1" applyBorder="1" applyAlignment="1" applyProtection="1">
      <alignment horizontal="left"/>
      <protection hidden="1"/>
    </xf>
    <xf numFmtId="0" fontId="32" fillId="0" borderId="14" xfId="0" applyFont="1" applyBorder="1" applyAlignment="1" applyProtection="1">
      <alignment horizontal="left"/>
      <protection locked="0"/>
    </xf>
    <xf numFmtId="0" fontId="32" fillId="5" borderId="10" xfId="0" applyFont="1" applyFill="1" applyBorder="1" applyAlignment="1" applyProtection="1">
      <alignment horizontal="center" vertical="top" wrapText="1"/>
      <protection locked="0"/>
    </xf>
    <xf numFmtId="0" fontId="32" fillId="5" borderId="11" xfId="0" applyFont="1" applyFill="1" applyBorder="1" applyAlignment="1" applyProtection="1">
      <alignment horizontal="center" vertical="top" wrapText="1"/>
      <protection locked="0"/>
    </xf>
    <xf numFmtId="0" fontId="32" fillId="10" borderId="0" xfId="0" applyFont="1" applyFill="1" applyAlignment="1">
      <alignment horizontal="center" wrapText="1"/>
    </xf>
    <xf numFmtId="0" fontId="32" fillId="0" borderId="14" xfId="0" applyFont="1" applyBorder="1" applyAlignment="1" applyProtection="1">
      <alignment horizontal="center" wrapText="1"/>
      <protection hidden="1"/>
    </xf>
    <xf numFmtId="0" fontId="32" fillId="0" borderId="13" xfId="0" applyFont="1" applyBorder="1" applyAlignment="1" applyProtection="1">
      <alignment horizontal="center" wrapText="1"/>
      <protection hidden="1"/>
    </xf>
    <xf numFmtId="0" fontId="32" fillId="5" borderId="17" xfId="0" applyFont="1" applyFill="1" applyBorder="1" applyAlignment="1" applyProtection="1">
      <alignment horizontal="center" wrapText="1"/>
      <protection locked="0"/>
    </xf>
    <xf numFmtId="0" fontId="32" fillId="5" borderId="14" xfId="0" applyFont="1" applyFill="1" applyBorder="1" applyAlignment="1" applyProtection="1">
      <alignment horizontal="center" wrapText="1"/>
      <protection locked="0"/>
    </xf>
    <xf numFmtId="0" fontId="32" fillId="6" borderId="14" xfId="0" applyFont="1" applyFill="1" applyBorder="1" applyAlignment="1">
      <alignment horizontal="center" vertical="top" wrapText="1"/>
    </xf>
    <xf numFmtId="0" fontId="32" fillId="6" borderId="13" xfId="0" applyFont="1" applyFill="1" applyBorder="1" applyAlignment="1">
      <alignment horizontal="center" vertical="top" wrapText="1"/>
    </xf>
    <xf numFmtId="0" fontId="37" fillId="0" borderId="20" xfId="0" applyFont="1" applyBorder="1" applyAlignment="1" applyProtection="1">
      <alignment horizontal="left"/>
      <protection hidden="1"/>
    </xf>
    <xf numFmtId="164" fontId="32" fillId="0" borderId="14" xfId="0" applyNumberFormat="1" applyFont="1" applyBorder="1" applyAlignment="1" applyProtection="1">
      <alignment horizontal="left" wrapText="1"/>
      <protection hidden="1"/>
    </xf>
    <xf numFmtId="0" fontId="84" fillId="10" borderId="0" xfId="0" applyFont="1" applyFill="1" applyAlignment="1">
      <alignment horizontal="center" wrapText="1"/>
    </xf>
    <xf numFmtId="0" fontId="32" fillId="0" borderId="0" xfId="0" applyFont="1" applyAlignment="1" applyProtection="1">
      <alignment wrapText="1"/>
      <protection locked="0"/>
    </xf>
    <xf numFmtId="0" fontId="32" fillId="0" borderId="0" xfId="0" applyFont="1" applyAlignment="1" applyProtection="1">
      <alignment horizontal="left"/>
      <protection locked="0"/>
    </xf>
    <xf numFmtId="0" fontId="36" fillId="2" borderId="0" xfId="4" applyFont="1" applyFill="1" applyBorder="1" applyAlignment="1">
      <alignment horizontal="right" wrapText="1"/>
    </xf>
    <xf numFmtId="0" fontId="35" fillId="5" borderId="17" xfId="4" applyFont="1" applyFill="1" applyBorder="1" applyAlignment="1" applyProtection="1">
      <alignment horizontal="left" wrapText="1"/>
      <protection locked="0"/>
    </xf>
    <xf numFmtId="0" fontId="32" fillId="5" borderId="17" xfId="0" applyFont="1" applyFill="1" applyBorder="1" applyAlignment="1" applyProtection="1">
      <alignment horizontal="left" wrapText="1"/>
      <protection locked="0"/>
    </xf>
    <xf numFmtId="0" fontId="32" fillId="0" borderId="17" xfId="0" applyFont="1" applyBorder="1" applyAlignment="1" applyProtection="1">
      <alignment horizontal="left" wrapText="1"/>
      <protection locked="0"/>
    </xf>
    <xf numFmtId="0" fontId="32" fillId="0" borderId="10" xfId="0" applyFont="1" applyBorder="1" applyAlignment="1" applyProtection="1">
      <alignment horizontal="left" vertical="top" wrapText="1"/>
      <protection locked="0"/>
    </xf>
    <xf numFmtId="0" fontId="32" fillId="10" borderId="10" xfId="0" applyFont="1" applyFill="1" applyBorder="1" applyAlignment="1">
      <alignment horizontal="center" wrapText="1"/>
    </xf>
    <xf numFmtId="0" fontId="32" fillId="10" borderId="11" xfId="0" applyFont="1" applyFill="1" applyBorder="1" applyAlignment="1">
      <alignment horizontal="center" wrapText="1"/>
    </xf>
    <xf numFmtId="0" fontId="32" fillId="5" borderId="18" xfId="0" applyFont="1" applyFill="1" applyBorder="1" applyAlignment="1" applyProtection="1">
      <alignment horizontal="center" wrapText="1"/>
      <protection locked="0"/>
    </xf>
    <xf numFmtId="0" fontId="32" fillId="5" borderId="13" xfId="0" applyFont="1" applyFill="1" applyBorder="1" applyAlignment="1" applyProtection="1">
      <alignment horizontal="center" wrapText="1"/>
      <protection locked="0"/>
    </xf>
    <xf numFmtId="0" fontId="12" fillId="0" borderId="3" xfId="0" applyFont="1" applyBorder="1" applyAlignment="1" applyProtection="1">
      <alignment horizontal="center" vertical="center"/>
      <protection hidden="1"/>
    </xf>
    <xf numFmtId="0" fontId="6" fillId="6" borderId="7"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12" fillId="11" borderId="7" xfId="0" applyFont="1" applyFill="1" applyBorder="1" applyAlignment="1">
      <alignment wrapText="1"/>
    </xf>
    <xf numFmtId="0" fontId="12" fillId="11" borderId="14" xfId="0" applyFont="1" applyFill="1" applyBorder="1" applyAlignment="1">
      <alignment wrapText="1"/>
    </xf>
    <xf numFmtId="0" fontId="12" fillId="11" borderId="13" xfId="0" applyFont="1" applyFill="1" applyBorder="1" applyAlignment="1">
      <alignment wrapText="1"/>
    </xf>
    <xf numFmtId="9" fontId="32" fillId="0" borderId="3" xfId="0" applyNumberFormat="1" applyFont="1" applyBorder="1" applyAlignment="1" applyProtection="1">
      <alignment horizontal="center" vertical="center"/>
      <protection hidden="1"/>
    </xf>
    <xf numFmtId="0" fontId="32" fillId="0" borderId="3" xfId="0"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9" fontId="82" fillId="0" borderId="3" xfId="0" applyNumberFormat="1" applyFont="1" applyBorder="1" applyAlignment="1" applyProtection="1">
      <alignment horizontal="center" vertical="center"/>
      <protection hidden="1"/>
    </xf>
    <xf numFmtId="0" fontId="82" fillId="0" borderId="3" xfId="0" applyFont="1" applyBorder="1" applyAlignment="1" applyProtection="1">
      <alignment horizontal="center" vertical="center"/>
      <protection hidden="1"/>
    </xf>
    <xf numFmtId="0" fontId="12" fillId="0" borderId="3" xfId="0" applyFont="1" applyBorder="1" applyAlignment="1" applyProtection="1">
      <alignment horizontal="center" vertical="center" wrapText="1"/>
      <protection hidden="1"/>
    </xf>
    <xf numFmtId="0" fontId="13" fillId="0" borderId="3" xfId="0" applyFont="1" applyBorder="1" applyAlignment="1" applyProtection="1">
      <alignment horizontal="center" vertical="center" wrapText="1"/>
      <protection hidden="1"/>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5" fillId="2" borderId="3" xfId="0" applyFont="1" applyFill="1" applyBorder="1" applyAlignment="1">
      <alignment horizontal="right" vertical="center" wrapText="1"/>
    </xf>
    <xf numFmtId="0" fontId="37" fillId="3" borderId="3" xfId="0" applyFont="1" applyFill="1" applyBorder="1" applyAlignment="1">
      <alignment horizontal="left" vertical="center" wrapText="1"/>
    </xf>
    <xf numFmtId="0" fontId="37" fillId="0" borderId="10" xfId="0" applyFont="1" applyBorder="1" applyAlignment="1" applyProtection="1">
      <alignment horizontal="left" wrapText="1"/>
      <protection hidden="1"/>
    </xf>
    <xf numFmtId="0" fontId="83" fillId="5" borderId="0" xfId="0" applyFont="1" applyFill="1" applyAlignment="1" applyProtection="1">
      <alignment horizontal="left"/>
      <protection locked="0"/>
    </xf>
    <xf numFmtId="0" fontId="1" fillId="0" borderId="1" xfId="1" applyFill="1" applyAlignment="1" applyProtection="1">
      <alignment horizontal="left"/>
    </xf>
    <xf numFmtId="0" fontId="35" fillId="2" borderId="3" xfId="4" applyFont="1" applyFill="1" applyBorder="1" applyAlignment="1" applyProtection="1">
      <alignment horizontal="center" vertical="center" wrapText="1"/>
    </xf>
    <xf numFmtId="0" fontId="36" fillId="2" borderId="3" xfId="4" applyFont="1" applyFill="1" applyBorder="1" applyAlignment="1" applyProtection="1">
      <alignment vertical="center" wrapText="1"/>
    </xf>
    <xf numFmtId="0" fontId="37" fillId="0" borderId="19" xfId="0" applyFont="1" applyBorder="1" applyAlignment="1" applyProtection="1">
      <alignment horizontal="left"/>
      <protection hidden="1"/>
    </xf>
    <xf numFmtId="0" fontId="36" fillId="2" borderId="0" xfId="4" applyFont="1" applyFill="1" applyBorder="1" applyAlignment="1" applyProtection="1">
      <alignment horizontal="right" wrapText="1"/>
    </xf>
    <xf numFmtId="0" fontId="36" fillId="2" borderId="30" xfId="4" applyFont="1" applyFill="1" applyBorder="1" applyAlignment="1" applyProtection="1">
      <alignment wrapText="1"/>
    </xf>
    <xf numFmtId="164" fontId="37" fillId="0" borderId="19" xfId="0" applyNumberFormat="1" applyFont="1" applyBorder="1" applyAlignment="1" applyProtection="1">
      <alignment wrapText="1"/>
      <protection hidden="1"/>
    </xf>
    <xf numFmtId="0" fontId="38" fillId="0" borderId="7"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6" fillId="2" borderId="0" xfId="4" applyFont="1" applyFill="1" applyBorder="1" applyAlignment="1">
      <alignment horizontal="left" wrapText="1"/>
    </xf>
    <xf numFmtId="0" fontId="11" fillId="5" borderId="17" xfId="0" applyFont="1" applyFill="1" applyBorder="1" applyAlignment="1" applyProtection="1">
      <alignment horizontal="left" wrapText="1"/>
      <protection locked="0"/>
    </xf>
    <xf numFmtId="0" fontId="36" fillId="5" borderId="14" xfId="4" applyFont="1" applyFill="1" applyBorder="1" applyAlignment="1" applyProtection="1">
      <alignment horizontal="left" wrapText="1"/>
      <protection locked="0"/>
    </xf>
    <xf numFmtId="0" fontId="15" fillId="0" borderId="14" xfId="0" applyFont="1" applyBorder="1" applyAlignment="1" applyProtection="1">
      <alignment horizontal="left" wrapText="1"/>
      <protection hidden="1"/>
    </xf>
    <xf numFmtId="0" fontId="11" fillId="5" borderId="14" xfId="0" applyFont="1" applyFill="1" applyBorder="1" applyAlignment="1" applyProtection="1">
      <alignment horizontal="left" wrapText="1"/>
      <protection locked="0"/>
    </xf>
    <xf numFmtId="0" fontId="89" fillId="0" borderId="7" xfId="0" applyFont="1" applyBorder="1" applyAlignment="1" applyProtection="1">
      <alignment horizontal="left" vertical="top" wrapText="1"/>
      <protection locked="0"/>
    </xf>
    <xf numFmtId="0" fontId="89" fillId="0" borderId="14" xfId="0" applyFont="1" applyBorder="1" applyAlignment="1" applyProtection="1">
      <alignment horizontal="left" vertical="top" wrapText="1"/>
      <protection locked="0"/>
    </xf>
    <xf numFmtId="0" fontId="89" fillId="0" borderId="13" xfId="0" applyFont="1" applyBorder="1" applyAlignment="1" applyProtection="1">
      <alignment horizontal="left" vertical="top" wrapText="1"/>
      <protection locked="0"/>
    </xf>
    <xf numFmtId="0" fontId="2" fillId="2" borderId="7" xfId="4" applyFill="1" applyBorder="1" applyAlignment="1">
      <alignment vertical="center"/>
    </xf>
    <xf numFmtId="0" fontId="2" fillId="2" borderId="14" xfId="4" applyFill="1" applyBorder="1" applyAlignment="1">
      <alignment vertical="center"/>
    </xf>
    <xf numFmtId="0" fontId="2" fillId="2" borderId="13" xfId="4" applyFill="1" applyBorder="1" applyAlignment="1">
      <alignment vertical="center"/>
    </xf>
    <xf numFmtId="0" fontId="46" fillId="3" borderId="7" xfId="0" applyFont="1" applyFill="1" applyBorder="1" applyAlignment="1">
      <alignment horizontal="center" vertical="center" wrapText="1"/>
    </xf>
    <xf numFmtId="0" fontId="46" fillId="3" borderId="14" xfId="0" applyFont="1" applyFill="1" applyBorder="1" applyAlignment="1">
      <alignment horizontal="center" vertical="center" wrapText="1"/>
    </xf>
    <xf numFmtId="0" fontId="46" fillId="3" borderId="13" xfId="0" applyFont="1" applyFill="1" applyBorder="1" applyAlignment="1">
      <alignment horizontal="center" vertical="center" wrapText="1"/>
    </xf>
    <xf numFmtId="0" fontId="45" fillId="0" borderId="7" xfId="0" applyFont="1" applyBorder="1" applyAlignment="1" applyProtection="1">
      <alignment horizontal="left" vertical="top" wrapText="1"/>
      <protection locked="0"/>
    </xf>
    <xf numFmtId="0" fontId="45" fillId="0" borderId="13" xfId="0" applyFont="1" applyBorder="1" applyAlignment="1" applyProtection="1">
      <alignment horizontal="left" vertical="top" wrapText="1"/>
      <protection locked="0"/>
    </xf>
    <xf numFmtId="0" fontId="46" fillId="0" borderId="7" xfId="0" applyFont="1" applyBorder="1" applyAlignment="1" applyProtection="1">
      <alignment horizontal="left" vertical="top" wrapText="1"/>
      <protection locked="0"/>
    </xf>
    <xf numFmtId="0" fontId="46" fillId="0" borderId="13" xfId="0" applyFont="1" applyBorder="1" applyAlignment="1" applyProtection="1">
      <alignment horizontal="left" vertical="top" wrapText="1"/>
      <protection locked="0"/>
    </xf>
    <xf numFmtId="0" fontId="45" fillId="0" borderId="14" xfId="0" applyFont="1" applyBorder="1" applyAlignment="1" applyProtection="1">
      <alignment horizontal="left" vertical="top" wrapText="1"/>
      <protection locked="0"/>
    </xf>
    <xf numFmtId="0" fontId="4" fillId="2" borderId="0" xfId="4" applyFont="1" applyFill="1"/>
    <xf numFmtId="0" fontId="36" fillId="5" borderId="14" xfId="4" applyNumberFormat="1" applyFont="1" applyFill="1" applyBorder="1" applyAlignment="1" applyProtection="1">
      <alignment horizontal="left" wrapText="1"/>
      <protection locked="0"/>
    </xf>
    <xf numFmtId="0" fontId="15" fillId="0" borderId="19" xfId="0" applyFont="1" applyBorder="1" applyAlignment="1" applyProtection="1">
      <alignment horizontal="left"/>
      <protection hidden="1"/>
    </xf>
    <xf numFmtId="0" fontId="46" fillId="3" borderId="3" xfId="0" applyFont="1" applyFill="1" applyBorder="1" applyAlignment="1">
      <alignment horizontal="center" vertical="center" wrapText="1"/>
    </xf>
    <xf numFmtId="0" fontId="2" fillId="2" borderId="3" xfId="4" applyFill="1" applyBorder="1" applyAlignment="1">
      <alignment horizontal="center" vertical="center"/>
    </xf>
    <xf numFmtId="0" fontId="15" fillId="0" borderId="14" xfId="0" applyFont="1" applyBorder="1" applyAlignment="1" applyProtection="1">
      <alignment horizontal="left"/>
      <protection hidden="1"/>
    </xf>
    <xf numFmtId="0" fontId="45" fillId="3" borderId="7" xfId="0" applyFont="1" applyFill="1" applyBorder="1" applyAlignment="1">
      <alignment horizontal="center" vertical="center" wrapText="1"/>
    </xf>
    <xf numFmtId="0" fontId="45" fillId="3" borderId="14"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48" fillId="2" borderId="7" xfId="0" applyFont="1" applyFill="1" applyBorder="1" applyAlignment="1">
      <alignment horizontal="center" vertical="top" wrapText="1"/>
    </xf>
    <xf numFmtId="0" fontId="48" fillId="2" borderId="14" xfId="0" applyFont="1" applyFill="1" applyBorder="1" applyAlignment="1">
      <alignment horizontal="center" vertical="top" wrapText="1"/>
    </xf>
    <xf numFmtId="0" fontId="48" fillId="2" borderId="13" xfId="0" applyFont="1" applyFill="1" applyBorder="1" applyAlignment="1">
      <alignment horizontal="center" vertical="top" wrapText="1"/>
    </xf>
    <xf numFmtId="0" fontId="5" fillId="3" borderId="5" xfId="0" applyFont="1" applyFill="1" applyBorder="1" applyAlignment="1">
      <alignment vertical="top" wrapText="1"/>
    </xf>
    <xf numFmtId="0" fontId="5" fillId="3" borderId="16" xfId="0" applyFont="1" applyFill="1" applyBorder="1" applyAlignment="1">
      <alignment vertical="top" wrapText="1"/>
    </xf>
    <xf numFmtId="0" fontId="12" fillId="0" borderId="7" xfId="0" applyFont="1" applyBorder="1" applyAlignment="1">
      <alignment horizontal="left" wrapText="1"/>
    </xf>
    <xf numFmtId="0" fontId="32" fillId="0" borderId="14" xfId="0" applyFont="1" applyBorder="1" applyAlignment="1">
      <alignment horizontal="left" wrapText="1"/>
    </xf>
    <xf numFmtId="0" fontId="32" fillId="0" borderId="13" xfId="0" applyFont="1" applyBorder="1" applyAlignment="1">
      <alignment horizontal="left" wrapText="1"/>
    </xf>
    <xf numFmtId="0" fontId="12" fillId="10" borderId="4" xfId="0" applyFont="1" applyFill="1" applyBorder="1" applyAlignment="1" applyProtection="1">
      <alignment horizontal="left" vertical="top" wrapText="1"/>
      <protection locked="0"/>
    </xf>
    <xf numFmtId="0" fontId="12" fillId="10" borderId="5" xfId="0" applyFont="1" applyFill="1" applyBorder="1" applyAlignment="1" applyProtection="1">
      <alignment horizontal="left" vertical="top" wrapText="1"/>
      <protection locked="0"/>
    </xf>
    <xf numFmtId="0" fontId="12" fillId="10" borderId="8" xfId="0" applyFont="1" applyFill="1" applyBorder="1" applyAlignment="1" applyProtection="1">
      <alignment horizontal="left" vertical="top" wrapText="1"/>
      <protection locked="0"/>
    </xf>
    <xf numFmtId="0" fontId="6" fillId="3" borderId="9" xfId="0" applyFont="1" applyFill="1" applyBorder="1" applyAlignment="1">
      <alignment wrapText="1"/>
    </xf>
    <xf numFmtId="0" fontId="6" fillId="3" borderId="10" xfId="0" applyFont="1" applyFill="1" applyBorder="1" applyAlignment="1">
      <alignment wrapText="1"/>
    </xf>
    <xf numFmtId="0" fontId="6" fillId="3" borderId="11" xfId="0" applyFont="1" applyFill="1" applyBorder="1" applyAlignment="1">
      <alignment wrapText="1"/>
    </xf>
    <xf numFmtId="0" fontId="6" fillId="3" borderId="6" xfId="0" applyFont="1" applyFill="1" applyBorder="1" applyAlignment="1">
      <alignment vertical="top" wrapText="1"/>
    </xf>
    <xf numFmtId="0" fontId="6" fillId="3" borderId="0" xfId="0" applyFont="1" applyFill="1" applyAlignment="1">
      <alignment vertical="top" wrapText="1"/>
    </xf>
    <xf numFmtId="0" fontId="6" fillId="3" borderId="12" xfId="0" applyFont="1" applyFill="1" applyBorder="1" applyAlignment="1">
      <alignment vertical="top" wrapText="1"/>
    </xf>
    <xf numFmtId="0" fontId="4" fillId="2" borderId="7" xfId="2" applyFont="1" applyFill="1" applyBorder="1" applyAlignment="1" applyProtection="1">
      <alignment vertical="center"/>
    </xf>
    <xf numFmtId="0" fontId="4" fillId="2" borderId="14" xfId="2" applyFont="1" applyFill="1" applyBorder="1" applyAlignment="1" applyProtection="1">
      <alignment vertical="center"/>
    </xf>
    <xf numFmtId="0" fontId="4" fillId="2" borderId="13" xfId="2" applyFont="1" applyFill="1" applyBorder="1" applyAlignment="1" applyProtection="1">
      <alignment vertical="center"/>
    </xf>
    <xf numFmtId="0" fontId="6" fillId="3" borderId="9" xfId="0" applyFont="1" applyFill="1" applyBorder="1" applyAlignment="1">
      <alignment horizontal="left" wrapText="1"/>
    </xf>
    <xf numFmtId="0" fontId="6" fillId="3" borderId="10" xfId="0" applyFont="1" applyFill="1" applyBorder="1" applyAlignment="1">
      <alignment horizontal="left" wrapText="1"/>
    </xf>
    <xf numFmtId="0" fontId="6" fillId="3" borderId="11" xfId="0" applyFont="1" applyFill="1" applyBorder="1" applyAlignment="1">
      <alignment horizontal="left" wrapText="1"/>
    </xf>
    <xf numFmtId="0" fontId="6" fillId="3" borderId="16" xfId="0" applyFont="1" applyFill="1" applyBorder="1" applyAlignment="1">
      <alignment horizontal="left" vertical="top" wrapText="1"/>
    </xf>
    <xf numFmtId="0" fontId="6" fillId="3" borderId="17" xfId="0" applyFont="1" applyFill="1" applyBorder="1" applyAlignment="1">
      <alignment horizontal="left" vertical="top" wrapText="1"/>
    </xf>
    <xf numFmtId="0" fontId="6" fillId="3" borderId="18" xfId="0" applyFont="1" applyFill="1" applyBorder="1" applyAlignment="1">
      <alignment horizontal="left" vertical="top" wrapText="1"/>
    </xf>
    <xf numFmtId="0" fontId="11" fillId="3" borderId="9" xfId="0" applyFont="1" applyFill="1" applyBorder="1" applyAlignment="1">
      <alignment horizontal="center" vertical="top" wrapText="1"/>
    </xf>
    <xf numFmtId="0" fontId="11" fillId="3" borderId="10" xfId="0" applyFont="1" applyFill="1" applyBorder="1" applyAlignment="1">
      <alignment horizontal="center" vertical="top" wrapText="1"/>
    </xf>
    <xf numFmtId="0" fontId="11" fillId="3" borderId="11" xfId="0" applyFont="1" applyFill="1" applyBorder="1" applyAlignment="1">
      <alignment horizontal="center" vertical="top" wrapText="1"/>
    </xf>
    <xf numFmtId="0" fontId="11" fillId="3" borderId="6" xfId="0" applyFont="1" applyFill="1" applyBorder="1" applyAlignment="1">
      <alignment horizontal="left" vertical="top" wrapText="1"/>
    </xf>
    <xf numFmtId="0" fontId="11" fillId="3" borderId="0" xfId="0" applyFont="1" applyFill="1" applyAlignment="1">
      <alignment horizontal="left" vertical="top" wrapText="1"/>
    </xf>
    <xf numFmtId="0" fontId="11" fillId="3" borderId="12" xfId="0" applyFont="1" applyFill="1" applyBorder="1" applyAlignment="1">
      <alignment horizontal="left" vertical="top" wrapText="1"/>
    </xf>
    <xf numFmtId="0" fontId="12" fillId="3" borderId="9"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6" fillId="3" borderId="16" xfId="0" applyFont="1" applyFill="1" applyBorder="1" applyAlignment="1">
      <alignment vertical="center" wrapText="1"/>
    </xf>
    <xf numFmtId="0" fontId="6" fillId="3" borderId="17" xfId="0" applyFont="1" applyFill="1" applyBorder="1" applyAlignment="1">
      <alignment vertical="center" wrapText="1"/>
    </xf>
    <xf numFmtId="0" fontId="6" fillId="3" borderId="18" xfId="0" applyFont="1" applyFill="1" applyBorder="1" applyAlignment="1">
      <alignment vertical="center" wrapText="1"/>
    </xf>
    <xf numFmtId="0" fontId="12" fillId="3" borderId="9" xfId="0" applyFont="1" applyFill="1" applyBorder="1" applyAlignment="1">
      <alignment vertical="center" wrapText="1"/>
    </xf>
    <xf numFmtId="0" fontId="12" fillId="3" borderId="10" xfId="0" applyFont="1" applyFill="1" applyBorder="1" applyAlignment="1">
      <alignment vertical="center" wrapText="1"/>
    </xf>
    <xf numFmtId="0" fontId="12" fillId="3" borderId="11" xfId="0" applyFont="1" applyFill="1" applyBorder="1" applyAlignment="1">
      <alignment vertical="center" wrapText="1"/>
    </xf>
    <xf numFmtId="0" fontId="6" fillId="3" borderId="6"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12" xfId="0" applyFont="1" applyFill="1" applyBorder="1" applyAlignment="1">
      <alignment horizontal="left" vertical="center" wrapText="1"/>
    </xf>
    <xf numFmtId="0" fontId="6" fillId="3" borderId="16"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15" fillId="3" borderId="4" xfId="0" applyFont="1" applyFill="1" applyBorder="1" applyAlignment="1">
      <alignment horizontal="left" vertical="top" wrapText="1"/>
    </xf>
    <xf numFmtId="0" fontId="11" fillId="3" borderId="5" xfId="0" applyFont="1" applyFill="1" applyBorder="1" applyAlignment="1">
      <alignment horizontal="left" vertical="top" wrapText="1"/>
    </xf>
    <xf numFmtId="0" fontId="11" fillId="3" borderId="8" xfId="0" applyFont="1" applyFill="1" applyBorder="1" applyAlignment="1">
      <alignment horizontal="left" vertical="top" wrapText="1"/>
    </xf>
    <xf numFmtId="0" fontId="5" fillId="11" borderId="5" xfId="0" applyFont="1" applyFill="1" applyBorder="1" applyAlignment="1">
      <alignment horizontal="right" vertical="top" wrapText="1"/>
    </xf>
    <xf numFmtId="0" fontId="5" fillId="11" borderId="16" xfId="0" applyFont="1" applyFill="1" applyBorder="1" applyAlignment="1">
      <alignment horizontal="right" vertical="top" wrapText="1"/>
    </xf>
    <xf numFmtId="0" fontId="6" fillId="3" borderId="5" xfId="0" applyFont="1" applyFill="1" applyBorder="1" applyAlignment="1">
      <alignment vertical="top" wrapText="1"/>
    </xf>
    <xf numFmtId="0" fontId="6" fillId="3" borderId="8" xfId="0" applyFont="1" applyFill="1" applyBorder="1" applyAlignment="1">
      <alignment vertical="top" wrapText="1"/>
    </xf>
    <xf numFmtId="0" fontId="5" fillId="3" borderId="8" xfId="0" applyFont="1" applyFill="1" applyBorder="1" applyAlignment="1">
      <alignment vertical="top" wrapText="1"/>
    </xf>
    <xf numFmtId="0" fontId="6" fillId="3" borderId="4" xfId="0" applyFont="1" applyFill="1" applyBorder="1" applyAlignment="1">
      <alignment vertical="top" wrapText="1"/>
    </xf>
    <xf numFmtId="0" fontId="4" fillId="3" borderId="4" xfId="2" applyFont="1" applyFill="1" applyBorder="1" applyAlignment="1" applyProtection="1">
      <alignment vertical="top"/>
    </xf>
    <xf numFmtId="0" fontId="4" fillId="3" borderId="8" xfId="2" applyFont="1" applyFill="1" applyBorder="1" applyAlignment="1" applyProtection="1">
      <alignment vertical="top"/>
    </xf>
    <xf numFmtId="0" fontId="6" fillId="3" borderId="4" xfId="0" applyFont="1" applyFill="1" applyBorder="1" applyAlignment="1">
      <alignment vertical="center" wrapText="1"/>
    </xf>
    <xf numFmtId="0" fontId="6" fillId="3" borderId="5" xfId="0" applyFont="1" applyFill="1" applyBorder="1" applyAlignment="1">
      <alignment vertical="center" wrapText="1"/>
    </xf>
    <xf numFmtId="0" fontId="6" fillId="3" borderId="8" xfId="0" applyFont="1" applyFill="1" applyBorder="1" applyAlignment="1">
      <alignment vertical="center" wrapText="1"/>
    </xf>
    <xf numFmtId="0" fontId="5" fillId="3" borderId="4" xfId="0" applyFont="1" applyFill="1" applyBorder="1" applyAlignment="1">
      <alignment horizontal="right" vertical="center" wrapText="1"/>
    </xf>
    <xf numFmtId="0" fontId="5" fillId="3" borderId="5" xfId="0" applyFont="1" applyFill="1" applyBorder="1" applyAlignment="1">
      <alignment horizontal="right" vertical="center" wrapText="1"/>
    </xf>
    <xf numFmtId="0" fontId="5" fillId="3" borderId="8" xfId="0" applyFont="1" applyFill="1" applyBorder="1" applyAlignment="1">
      <alignment horizontal="right" vertical="center" wrapText="1"/>
    </xf>
    <xf numFmtId="0" fontId="6" fillId="3" borderId="9" xfId="0" applyFont="1" applyFill="1" applyBorder="1" applyAlignment="1">
      <alignment vertical="center" wrapText="1"/>
    </xf>
    <xf numFmtId="0" fontId="6" fillId="3" borderId="10" xfId="0" applyFont="1" applyFill="1" applyBorder="1" applyAlignment="1">
      <alignment vertical="center" wrapText="1"/>
    </xf>
    <xf numFmtId="0" fontId="6" fillId="3" borderId="11" xfId="0" applyFont="1" applyFill="1" applyBorder="1" applyAlignment="1">
      <alignment vertical="center" wrapText="1"/>
    </xf>
    <xf numFmtId="0" fontId="6" fillId="3" borderId="6" xfId="0" applyFont="1" applyFill="1" applyBorder="1" applyAlignment="1">
      <alignment vertical="center" wrapText="1"/>
    </xf>
    <xf numFmtId="0" fontId="17" fillId="0" borderId="6" xfId="0" applyFont="1" applyBorder="1" applyAlignment="1">
      <alignment vertical="center" wrapText="1"/>
    </xf>
    <xf numFmtId="0" fontId="17" fillId="0" borderId="0" xfId="0" applyFont="1" applyAlignment="1">
      <alignment vertical="center" wrapText="1"/>
    </xf>
    <xf numFmtId="0" fontId="5" fillId="3" borderId="5" xfId="0" applyFont="1" applyFill="1" applyBorder="1" applyAlignment="1">
      <alignment horizontal="center" vertical="top" wrapText="1"/>
    </xf>
    <xf numFmtId="0" fontId="5" fillId="3" borderId="16" xfId="0" applyFont="1" applyFill="1" applyBorder="1" applyAlignment="1">
      <alignment horizontal="center" vertical="top" wrapText="1"/>
    </xf>
    <xf numFmtId="0" fontId="6" fillId="5" borderId="6" xfId="0" applyFont="1" applyFill="1" applyBorder="1" applyAlignment="1" applyProtection="1">
      <alignment horizontal="left" vertical="top" wrapText="1"/>
      <protection locked="0"/>
    </xf>
    <xf numFmtId="0" fontId="6" fillId="5" borderId="0" xfId="0" applyFont="1" applyFill="1" applyAlignment="1" applyProtection="1">
      <alignment horizontal="left" vertical="top" wrapText="1"/>
      <protection locked="0"/>
    </xf>
    <xf numFmtId="0" fontId="6" fillId="5" borderId="12" xfId="0" applyFont="1" applyFill="1" applyBorder="1" applyAlignment="1" applyProtection="1">
      <alignment horizontal="left" vertical="top" wrapText="1"/>
      <protection locked="0"/>
    </xf>
    <xf numFmtId="0" fontId="12" fillId="0" borderId="3" xfId="0" applyFont="1" applyBorder="1" applyAlignment="1">
      <alignment horizontal="left" wrapText="1"/>
    </xf>
    <xf numFmtId="0" fontId="32" fillId="0" borderId="3" xfId="0" applyFont="1" applyBorder="1" applyAlignment="1">
      <alignment horizontal="left" wrapText="1"/>
    </xf>
    <xf numFmtId="0" fontId="17" fillId="0" borderId="10" xfId="0" applyFont="1" applyBorder="1" applyAlignment="1">
      <alignment vertical="center" wrapText="1"/>
    </xf>
    <xf numFmtId="0" fontId="11" fillId="3" borderId="6" xfId="0" applyFont="1" applyFill="1" applyBorder="1" applyAlignment="1">
      <alignment vertical="center" wrapText="1"/>
    </xf>
    <xf numFmtId="0" fontId="11" fillId="3" borderId="17" xfId="0" applyFont="1" applyFill="1" applyBorder="1" applyAlignment="1">
      <alignment vertical="center" wrapText="1"/>
    </xf>
    <xf numFmtId="0" fontId="11" fillId="3" borderId="18" xfId="0" applyFont="1" applyFill="1" applyBorder="1" applyAlignment="1">
      <alignment vertical="center" wrapText="1"/>
    </xf>
    <xf numFmtId="0" fontId="11" fillId="3" borderId="9" xfId="0" applyFont="1" applyFill="1" applyBorder="1" applyAlignment="1">
      <alignment vertical="center" wrapText="1"/>
    </xf>
    <xf numFmtId="0" fontId="11" fillId="3" borderId="10" xfId="0" applyFont="1" applyFill="1" applyBorder="1" applyAlignment="1">
      <alignment vertical="center" wrapText="1"/>
    </xf>
    <xf numFmtId="0" fontId="11" fillId="3" borderId="11" xfId="0" applyFont="1" applyFill="1" applyBorder="1" applyAlignment="1">
      <alignment vertical="center" wrapText="1"/>
    </xf>
    <xf numFmtId="0" fontId="11" fillId="3" borderId="16" xfId="0" applyFont="1" applyFill="1" applyBorder="1" applyAlignment="1">
      <alignment vertical="center" wrapText="1"/>
    </xf>
    <xf numFmtId="0" fontId="12" fillId="0" borderId="14" xfId="0" applyFont="1" applyBorder="1" applyAlignment="1">
      <alignment horizontal="left" wrapText="1"/>
    </xf>
    <xf numFmtId="0" fontId="12" fillId="0" borderId="13" xfId="0" applyFont="1" applyBorder="1" applyAlignment="1">
      <alignment horizontal="left" wrapText="1"/>
    </xf>
    <xf numFmtId="0" fontId="8" fillId="3" borderId="7" xfId="0" applyFont="1" applyFill="1" applyBorder="1" applyAlignment="1">
      <alignment wrapText="1"/>
    </xf>
    <xf numFmtId="0" fontId="8" fillId="3" borderId="14" xfId="0" applyFont="1" applyFill="1" applyBorder="1" applyAlignment="1">
      <alignment wrapText="1"/>
    </xf>
    <xf numFmtId="0" fontId="8" fillId="3" borderId="13" xfId="0" applyFont="1" applyFill="1" applyBorder="1" applyAlignment="1">
      <alignment wrapText="1"/>
    </xf>
    <xf numFmtId="0" fontId="5" fillId="3" borderId="4" xfId="0" applyFont="1" applyFill="1" applyBorder="1" applyAlignment="1">
      <alignment vertical="top"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5" xfId="0" applyFont="1" applyFill="1" applyBorder="1" applyAlignment="1">
      <alignment vertical="center" wrapText="1"/>
    </xf>
    <xf numFmtId="0" fontId="5" fillId="3" borderId="16" xfId="0" applyFont="1" applyFill="1" applyBorder="1" applyAlignment="1">
      <alignment vertical="center" wrapText="1"/>
    </xf>
    <xf numFmtId="0" fontId="11" fillId="10" borderId="5" xfId="0" applyFont="1" applyFill="1" applyBorder="1" applyAlignment="1" applyProtection="1">
      <alignment horizontal="left" vertical="top"/>
      <protection locked="0"/>
    </xf>
    <xf numFmtId="0" fontId="11" fillId="10" borderId="8" xfId="0" applyFont="1" applyFill="1" applyBorder="1" applyAlignment="1" applyProtection="1">
      <alignment horizontal="left" vertical="top"/>
      <protection locked="0"/>
    </xf>
    <xf numFmtId="0" fontId="11" fillId="3" borderId="4" xfId="0" applyFont="1" applyFill="1" applyBorder="1" applyAlignment="1">
      <alignment horizontal="left" vertical="top" wrapText="1"/>
    </xf>
    <xf numFmtId="0" fontId="11" fillId="3" borderId="5" xfId="0" applyFont="1" applyFill="1" applyBorder="1" applyAlignment="1">
      <alignment horizontal="left" vertical="top"/>
    </xf>
    <xf numFmtId="0" fontId="11" fillId="3" borderId="8" xfId="0" applyFont="1" applyFill="1" applyBorder="1" applyAlignment="1">
      <alignment horizontal="left" vertical="top"/>
    </xf>
    <xf numFmtId="0" fontId="6" fillId="3" borderId="0" xfId="0" applyFont="1" applyFill="1" applyAlignment="1">
      <alignment vertical="center" wrapText="1"/>
    </xf>
    <xf numFmtId="0" fontId="17" fillId="0" borderId="9" xfId="0" applyFont="1" applyBorder="1" applyAlignment="1">
      <alignment vertical="center" wrapText="1"/>
    </xf>
    <xf numFmtId="0" fontId="11" fillId="3" borderId="16" xfId="0" applyFont="1" applyFill="1" applyBorder="1" applyAlignment="1">
      <alignment horizontal="left" vertical="center" wrapText="1"/>
    </xf>
    <xf numFmtId="0" fontId="11" fillId="3" borderId="17" xfId="0" applyFont="1" applyFill="1" applyBorder="1" applyAlignment="1">
      <alignment horizontal="left" vertical="center" wrapText="1"/>
    </xf>
    <xf numFmtId="0" fontId="11" fillId="3" borderId="18" xfId="0" applyFont="1" applyFill="1" applyBorder="1" applyAlignment="1">
      <alignment horizontal="left" vertical="center" wrapText="1"/>
    </xf>
    <xf numFmtId="0" fontId="4" fillId="3" borderId="9" xfId="2" applyFont="1" applyFill="1" applyBorder="1" applyAlignment="1" applyProtection="1">
      <alignment vertical="center"/>
    </xf>
    <xf numFmtId="0" fontId="4" fillId="3" borderId="10" xfId="2" applyFont="1" applyFill="1" applyBorder="1" applyAlignment="1" applyProtection="1">
      <alignment vertical="center"/>
    </xf>
    <xf numFmtId="0" fontId="4" fillId="3" borderId="11" xfId="2" applyFont="1" applyFill="1" applyBorder="1" applyAlignment="1" applyProtection="1">
      <alignment vertical="center"/>
    </xf>
    <xf numFmtId="0" fontId="6" fillId="3" borderId="0" xfId="0" applyFont="1" applyFill="1" applyAlignment="1">
      <alignment wrapText="1"/>
    </xf>
    <xf numFmtId="0" fontId="6" fillId="3" borderId="17" xfId="0" applyFont="1" applyFill="1" applyBorder="1" applyAlignment="1">
      <alignment wrapText="1"/>
    </xf>
    <xf numFmtId="0" fontId="66" fillId="10" borderId="4" xfId="0" applyFont="1" applyFill="1" applyBorder="1" applyAlignment="1" applyProtection="1">
      <alignment horizontal="left" vertical="top" wrapText="1"/>
      <protection locked="0"/>
    </xf>
    <xf numFmtId="0" fontId="66" fillId="10" borderId="5" xfId="0" applyFont="1" applyFill="1" applyBorder="1" applyAlignment="1" applyProtection="1">
      <alignment horizontal="left" vertical="top"/>
      <protection locked="0"/>
    </xf>
    <xf numFmtId="0" fontId="66" fillId="10" borderId="8" xfId="0" applyFont="1" applyFill="1" applyBorder="1" applyAlignment="1" applyProtection="1">
      <alignment horizontal="left" vertical="top"/>
      <protection locked="0"/>
    </xf>
    <xf numFmtId="0" fontId="12" fillId="10" borderId="5" xfId="0" applyFont="1" applyFill="1" applyBorder="1" applyAlignment="1" applyProtection="1">
      <alignment horizontal="left" vertical="top"/>
      <protection locked="0"/>
    </xf>
    <xf numFmtId="0" fontId="12" fillId="10" borderId="8" xfId="0" applyFont="1" applyFill="1" applyBorder="1" applyAlignment="1" applyProtection="1">
      <alignment horizontal="left" vertical="top"/>
      <protection locked="0"/>
    </xf>
    <xf numFmtId="0" fontId="66" fillId="10" borderId="5" xfId="0" applyFont="1" applyFill="1" applyBorder="1" applyAlignment="1" applyProtection="1">
      <alignment horizontal="left" vertical="top" wrapText="1"/>
      <protection locked="0"/>
    </xf>
    <xf numFmtId="0" fontId="66" fillId="10" borderId="8" xfId="0" applyFont="1" applyFill="1" applyBorder="1" applyAlignment="1" applyProtection="1">
      <alignment horizontal="left" vertical="top" wrapText="1"/>
      <protection locked="0"/>
    </xf>
    <xf numFmtId="0" fontId="8" fillId="10" borderId="4" xfId="0" applyFont="1" applyFill="1" applyBorder="1" applyAlignment="1" applyProtection="1">
      <alignment horizontal="left" vertical="top" wrapText="1"/>
      <protection locked="0"/>
    </xf>
    <xf numFmtId="0" fontId="8" fillId="10" borderId="5" xfId="0" applyFont="1" applyFill="1" applyBorder="1" applyAlignment="1" applyProtection="1">
      <alignment horizontal="left" vertical="top" wrapText="1"/>
      <protection locked="0"/>
    </xf>
    <xf numFmtId="0" fontId="38" fillId="10" borderId="4" xfId="0" applyFont="1" applyFill="1" applyBorder="1" applyAlignment="1" applyProtection="1">
      <alignment horizontal="left" vertical="top" wrapText="1"/>
      <protection locked="0"/>
    </xf>
    <xf numFmtId="0" fontId="38" fillId="10" borderId="5" xfId="0" applyFont="1" applyFill="1" applyBorder="1" applyAlignment="1" applyProtection="1">
      <alignment horizontal="left" vertical="top" wrapText="1"/>
      <protection locked="0"/>
    </xf>
    <xf numFmtId="0" fontId="38" fillId="10" borderId="8" xfId="0" applyFont="1" applyFill="1" applyBorder="1" applyAlignment="1" applyProtection="1">
      <alignment horizontal="left" vertical="top" wrapText="1"/>
      <protection locked="0"/>
    </xf>
    <xf numFmtId="0" fontId="38" fillId="10" borderId="5" xfId="0" applyFont="1" applyFill="1" applyBorder="1" applyAlignment="1" applyProtection="1">
      <alignment horizontal="left" vertical="top"/>
      <protection locked="0"/>
    </xf>
    <xf numFmtId="0" fontId="38" fillId="10" borderId="8" xfId="0" applyFont="1" applyFill="1" applyBorder="1" applyAlignment="1" applyProtection="1">
      <alignment horizontal="left" vertical="top"/>
      <protection locked="0"/>
    </xf>
    <xf numFmtId="0" fontId="11" fillId="10" borderId="6" xfId="0" applyFont="1" applyFill="1" applyBorder="1" applyAlignment="1" applyProtection="1">
      <alignment horizontal="left" vertical="top"/>
      <protection locked="0"/>
    </xf>
    <xf numFmtId="0" fontId="11" fillId="10" borderId="4" xfId="0" applyFont="1" applyFill="1" applyBorder="1" applyAlignment="1" applyProtection="1">
      <alignment horizontal="left" vertical="top" wrapText="1"/>
      <protection locked="0"/>
    </xf>
    <xf numFmtId="0" fontId="11" fillId="3" borderId="3" xfId="0" applyFont="1" applyFill="1" applyBorder="1" applyAlignment="1">
      <alignment horizontal="left" vertical="top" wrapText="1"/>
    </xf>
    <xf numFmtId="0" fontId="11" fillId="5" borderId="16" xfId="0" applyFont="1" applyFill="1" applyBorder="1" applyAlignment="1" applyProtection="1">
      <alignment horizontal="left" vertical="top" wrapText="1"/>
      <protection locked="0"/>
    </xf>
    <xf numFmtId="0" fontId="11" fillId="5" borderId="17" xfId="0" applyFont="1" applyFill="1" applyBorder="1" applyAlignment="1" applyProtection="1">
      <alignment horizontal="left" vertical="top" wrapText="1"/>
      <protection locked="0"/>
    </xf>
    <xf numFmtId="0" fontId="11" fillId="5" borderId="18" xfId="0" applyFont="1" applyFill="1" applyBorder="1" applyAlignment="1" applyProtection="1">
      <alignment horizontal="left" vertical="top" wrapText="1"/>
      <protection locked="0"/>
    </xf>
    <xf numFmtId="0" fontId="11" fillId="3" borderId="9" xfId="0" applyFont="1" applyFill="1" applyBorder="1" applyAlignment="1">
      <alignment wrapText="1"/>
    </xf>
    <xf numFmtId="0" fontId="11" fillId="3" borderId="10" xfId="0" applyFont="1" applyFill="1" applyBorder="1" applyAlignment="1">
      <alignment wrapText="1"/>
    </xf>
    <xf numFmtId="0" fontId="11" fillId="3" borderId="11" xfId="0" applyFont="1" applyFill="1" applyBorder="1" applyAlignment="1">
      <alignment wrapText="1"/>
    </xf>
    <xf numFmtId="0" fontId="6" fillId="3" borderId="17" xfId="0" applyFont="1" applyFill="1" applyBorder="1" applyAlignment="1">
      <alignment vertical="top" wrapText="1"/>
    </xf>
    <xf numFmtId="0" fontId="6" fillId="3" borderId="18" xfId="0" applyFont="1" applyFill="1" applyBorder="1" applyAlignment="1">
      <alignment vertical="top" wrapText="1"/>
    </xf>
    <xf numFmtId="0" fontId="30" fillId="2" borderId="7" xfId="0" applyFont="1" applyFill="1" applyBorder="1" applyAlignment="1">
      <alignment horizontal="right" vertical="center" wrapText="1"/>
    </xf>
    <xf numFmtId="0" fontId="30" fillId="2" borderId="14" xfId="0" applyFont="1" applyFill="1" applyBorder="1" applyAlignment="1">
      <alignment horizontal="right" vertical="center" wrapText="1"/>
    </xf>
    <xf numFmtId="0" fontId="30" fillId="2" borderId="13" xfId="0" applyFont="1" applyFill="1" applyBorder="1" applyAlignment="1">
      <alignment horizontal="right" vertical="center" wrapText="1"/>
    </xf>
    <xf numFmtId="0" fontId="6" fillId="3" borderId="16" xfId="0" applyFont="1" applyFill="1" applyBorder="1" applyAlignment="1">
      <alignment wrapText="1"/>
    </xf>
    <xf numFmtId="0" fontId="6" fillId="3" borderId="18" xfId="0" applyFont="1" applyFill="1" applyBorder="1" applyAlignment="1">
      <alignment wrapText="1"/>
    </xf>
    <xf numFmtId="0" fontId="6" fillId="3" borderId="3" xfId="0" applyFont="1" applyFill="1" applyBorder="1" applyAlignment="1">
      <alignment vertical="center" wrapText="1"/>
    </xf>
    <xf numFmtId="0" fontId="11" fillId="3" borderId="6" xfId="0" applyFont="1" applyFill="1" applyBorder="1" applyAlignment="1">
      <alignment vertical="top" wrapText="1"/>
    </xf>
    <xf numFmtId="0" fontId="11" fillId="3" borderId="17" xfId="0" applyFont="1" applyFill="1" applyBorder="1" applyAlignment="1">
      <alignment vertical="top" wrapText="1"/>
    </xf>
    <xf numFmtId="0" fontId="11" fillId="3" borderId="18" xfId="0" applyFont="1" applyFill="1" applyBorder="1" applyAlignment="1">
      <alignment vertical="top" wrapText="1"/>
    </xf>
    <xf numFmtId="0" fontId="17" fillId="0" borderId="11" xfId="0" applyFont="1" applyBorder="1" applyAlignment="1">
      <alignment vertical="center" wrapText="1"/>
    </xf>
    <xf numFmtId="0" fontId="4" fillId="2" borderId="9" xfId="2" applyFont="1" applyFill="1" applyBorder="1" applyAlignment="1" applyProtection="1">
      <alignment vertical="center"/>
    </xf>
    <xf numFmtId="0" fontId="4" fillId="2" borderId="10" xfId="2" applyFont="1" applyFill="1" applyBorder="1" applyAlignment="1" applyProtection="1">
      <alignment vertical="center"/>
    </xf>
    <xf numFmtId="0" fontId="4" fillId="2" borderId="11" xfId="2" applyFont="1" applyFill="1" applyBorder="1" applyAlignment="1" applyProtection="1">
      <alignment vertical="center"/>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8" fillId="0" borderId="7" xfId="0" applyFont="1" applyBorder="1" applyAlignment="1">
      <alignment wrapText="1"/>
    </xf>
    <xf numFmtId="0" fontId="8" fillId="0" borderId="14" xfId="0" applyFont="1" applyBorder="1" applyAlignment="1">
      <alignment wrapText="1"/>
    </xf>
    <xf numFmtId="0" fontId="8" fillId="0" borderId="13" xfId="0" applyFont="1" applyBorder="1" applyAlignment="1">
      <alignment wrapText="1"/>
    </xf>
    <xf numFmtId="0" fontId="17" fillId="0" borderId="12" xfId="0" applyFont="1" applyBorder="1" applyAlignment="1">
      <alignmen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6" fillId="3" borderId="9" xfId="0" applyFont="1" applyFill="1"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8"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6" xfId="0" applyFont="1" applyFill="1" applyBorder="1" applyAlignment="1">
      <alignment wrapText="1"/>
    </xf>
    <xf numFmtId="0" fontId="6" fillId="3" borderId="12" xfId="0" applyFont="1" applyFill="1" applyBorder="1" applyAlignment="1">
      <alignment wrapText="1"/>
    </xf>
    <xf numFmtId="0" fontId="8" fillId="0" borderId="7" xfId="0" applyFont="1" applyBorder="1" applyAlignment="1">
      <alignment horizontal="left" wrapText="1"/>
    </xf>
    <xf numFmtId="0" fontId="8" fillId="0" borderId="14"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20" fillId="0" borderId="3" xfId="0" applyFont="1" applyBorder="1" applyAlignment="1">
      <alignment horizontal="left" wrapText="1"/>
    </xf>
    <xf numFmtId="0" fontId="6" fillId="3" borderId="4" xfId="0" applyFont="1" applyFill="1" applyBorder="1" applyAlignment="1" applyProtection="1">
      <alignment horizontal="left" vertical="top" wrapText="1"/>
      <protection hidden="1"/>
    </xf>
    <xf numFmtId="0" fontId="6" fillId="3" borderId="5" xfId="0" applyFont="1" applyFill="1" applyBorder="1" applyAlignment="1" applyProtection="1">
      <alignment horizontal="left" vertical="top" wrapText="1"/>
      <protection hidden="1"/>
    </xf>
    <xf numFmtId="0" fontId="6" fillId="3" borderId="8" xfId="0" applyFont="1" applyFill="1" applyBorder="1" applyAlignment="1" applyProtection="1">
      <alignment horizontal="left" vertical="top" wrapText="1"/>
      <protection hidden="1"/>
    </xf>
    <xf numFmtId="0" fontId="11" fillId="3" borderId="4" xfId="0" applyFont="1" applyFill="1" applyBorder="1" applyAlignment="1" applyProtection="1">
      <alignment horizontal="left" vertical="top" wrapText="1"/>
      <protection hidden="1"/>
    </xf>
    <xf numFmtId="0" fontId="11" fillId="3" borderId="12" xfId="0" applyFont="1" applyFill="1" applyBorder="1" applyAlignment="1" applyProtection="1">
      <alignment horizontal="left" vertical="top" wrapText="1"/>
      <protection hidden="1"/>
    </xf>
    <xf numFmtId="0" fontId="11" fillId="3" borderId="5" xfId="0" applyFont="1" applyFill="1" applyBorder="1" applyAlignment="1" applyProtection="1">
      <alignment horizontal="left" vertical="top" wrapText="1"/>
      <protection hidden="1"/>
    </xf>
    <xf numFmtId="0" fontId="11" fillId="3" borderId="8" xfId="0" applyFont="1" applyFill="1" applyBorder="1" applyAlignment="1" applyProtection="1">
      <alignment horizontal="left" vertical="top" wrapText="1"/>
      <protection hidden="1"/>
    </xf>
    <xf numFmtId="0" fontId="1" fillId="0" borderId="1" xfId="1" applyProtection="1"/>
    <xf numFmtId="0" fontId="74" fillId="11" borderId="30" xfId="4" applyFont="1" applyFill="1" applyBorder="1" applyAlignment="1" applyProtection="1"/>
    <xf numFmtId="0" fontId="74" fillId="11" borderId="0" xfId="4" applyFont="1" applyFill="1" applyProtection="1"/>
    <xf numFmtId="0" fontId="75" fillId="12" borderId="29" xfId="0" applyFont="1" applyFill="1" applyBorder="1" applyAlignment="1">
      <alignment vertical="center" wrapText="1"/>
    </xf>
    <xf numFmtId="0" fontId="75" fillId="12" borderId="24" xfId="0" applyFont="1" applyFill="1" applyBorder="1" applyAlignment="1">
      <alignment vertical="center" wrapText="1"/>
    </xf>
    <xf numFmtId="0" fontId="75" fillId="12" borderId="0" xfId="0" applyFont="1" applyFill="1" applyAlignment="1">
      <alignment vertical="center" wrapText="1"/>
    </xf>
    <xf numFmtId="0" fontId="75" fillId="12" borderId="28" xfId="0" applyFont="1" applyFill="1" applyBorder="1" applyAlignment="1">
      <alignment vertical="center" wrapText="1"/>
    </xf>
  </cellXfs>
  <cellStyles count="5">
    <cellStyle name="Heading 1" xfId="1" builtinId="16"/>
    <cellStyle name="Heading 2" xfId="3" builtinId="17"/>
    <cellStyle name="Heading 3" xfId="2" builtinId="18"/>
    <cellStyle name="Heading 4" xfId="4" builtinId="19"/>
    <cellStyle name="Normal" xfId="0" builtinId="0"/>
  </cellStyles>
  <dxfs count="0"/>
  <tableStyles count="0" defaultTableStyle="TableStyleMedium2" defaultPivotStyle="PivotStyleLight16"/>
  <colors>
    <mruColors>
      <color rgb="FFDCDCDC"/>
      <color rgb="FFE6B8B7"/>
      <color rgb="FFFFFFE7"/>
      <color rgb="FFE6E6E6"/>
      <color rgb="FFE1E1E1"/>
      <color rgb="FFD2D2D2"/>
      <color rgb="FF00CC99"/>
      <color rgb="FFC7605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2</xdr:col>
      <xdr:colOff>339090</xdr:colOff>
      <xdr:row>10</xdr:row>
      <xdr:rowOff>80010</xdr:rowOff>
    </xdr:from>
    <xdr:ext cx="2143125" cy="1304925"/>
    <xdr:pic>
      <xdr:nvPicPr>
        <xdr:cNvPr id="2" name="image1.jpg" descr="A picture containing chart&#10;&#10;Description automatically generated">
          <a:extLst>
            <a:ext uri="{FF2B5EF4-FFF2-40B4-BE49-F238E27FC236}">
              <a16:creationId xmlns:a16="http://schemas.microsoft.com/office/drawing/2014/main" id="{896C48AE-DBAE-4931-A424-21834A432A13}"/>
            </a:ext>
          </a:extLst>
        </xdr:cNvPr>
        <xdr:cNvPicPr preferRelativeResize="0"/>
      </xdr:nvPicPr>
      <xdr:blipFill>
        <a:blip xmlns:r="http://schemas.openxmlformats.org/officeDocument/2006/relationships" r:embed="rId1" cstate="print"/>
        <a:stretch>
          <a:fillRect/>
        </a:stretch>
      </xdr:blipFill>
      <xdr:spPr>
        <a:xfrm>
          <a:off x="1939290" y="3110865"/>
          <a:ext cx="2143125" cy="1304925"/>
        </a:xfrm>
        <a:prstGeom prst="rect">
          <a:avLst/>
        </a:prstGeom>
        <a:noFill/>
      </xdr:spPr>
    </xdr:pic>
    <xdr:clientData fLocksWithSheet="0"/>
  </xdr:oneCellAnchor>
  <xdr:twoCellAnchor editAs="oneCell">
    <xdr:from>
      <xdr:col>2</xdr:col>
      <xdr:colOff>409460</xdr:colOff>
      <xdr:row>19</xdr:row>
      <xdr:rowOff>152400</xdr:rowOff>
    </xdr:from>
    <xdr:to>
      <xdr:col>6</xdr:col>
      <xdr:colOff>92711</xdr:colOff>
      <xdr:row>28</xdr:row>
      <xdr:rowOff>96351</xdr:rowOff>
    </xdr:to>
    <xdr:pic>
      <xdr:nvPicPr>
        <xdr:cNvPr id="3" name="Picture 2" descr="Diagram&#10;&#10;Description automatically generated">
          <a:extLst>
            <a:ext uri="{FF2B5EF4-FFF2-40B4-BE49-F238E27FC236}">
              <a16:creationId xmlns:a16="http://schemas.microsoft.com/office/drawing/2014/main" id="{8AFEC579-D31E-4029-819F-8480431E26BA}"/>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8117" r="8685" b="18085"/>
        <a:stretch/>
      </xdr:blipFill>
      <xdr:spPr bwMode="auto">
        <a:xfrm>
          <a:off x="2007755" y="4724400"/>
          <a:ext cx="2119746" cy="1563201"/>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E42B-1394-44AE-885A-E028F3F88C08}">
  <dimension ref="A1:K72"/>
  <sheetViews>
    <sheetView tabSelected="1" workbookViewId="0">
      <selection activeCell="L9" sqref="L9"/>
    </sheetView>
  </sheetViews>
  <sheetFormatPr defaultRowHeight="14.4"/>
  <cols>
    <col min="1" max="1" width="23.44140625" customWidth="1"/>
    <col min="2" max="2" width="45.77734375" customWidth="1"/>
    <col min="3" max="3" width="15.77734375" customWidth="1"/>
  </cols>
  <sheetData>
    <row r="1" spans="1:9" ht="20.399999999999999" thickBot="1">
      <c r="A1" s="8" t="s">
        <v>134</v>
      </c>
      <c r="B1" s="8"/>
      <c r="C1" s="8"/>
      <c r="D1" s="8"/>
      <c r="E1" s="8"/>
      <c r="F1" s="8"/>
      <c r="G1" s="8"/>
      <c r="H1" s="8"/>
      <c r="I1" s="8"/>
    </row>
    <row r="2" spans="1:9" ht="15" thickTop="1">
      <c r="A2" s="60"/>
      <c r="B2" s="60"/>
    </row>
    <row r="3" spans="1:9" ht="15.6">
      <c r="A3" s="101" t="s">
        <v>135</v>
      </c>
      <c r="B3" s="101" t="s">
        <v>5</v>
      </c>
      <c r="C3" s="78"/>
      <c r="D3" s="78"/>
      <c r="E3" s="78"/>
      <c r="F3" s="78"/>
      <c r="G3" s="78"/>
      <c r="H3" s="78"/>
      <c r="I3" s="78"/>
    </row>
    <row r="4" spans="1:9">
      <c r="A4" s="79"/>
      <c r="B4" s="62"/>
      <c r="C4" s="62"/>
      <c r="D4" s="62"/>
      <c r="E4" s="62"/>
    </row>
    <row r="5" spans="1:9">
      <c r="A5" s="79"/>
      <c r="B5" s="80" t="s">
        <v>136</v>
      </c>
      <c r="C5" s="62"/>
      <c r="D5" s="62"/>
      <c r="E5" s="62"/>
    </row>
    <row r="6" spans="1:9">
      <c r="A6" s="79"/>
      <c r="B6" s="80"/>
      <c r="C6" s="62"/>
      <c r="D6" s="62"/>
      <c r="E6" s="62"/>
    </row>
    <row r="7" spans="1:9">
      <c r="A7" s="81" t="s">
        <v>137</v>
      </c>
      <c r="B7" s="349" t="s">
        <v>138</v>
      </c>
      <c r="C7" s="349"/>
      <c r="D7" s="349"/>
      <c r="E7" s="349"/>
      <c r="F7" s="349"/>
      <c r="G7" s="349"/>
      <c r="H7" s="349"/>
      <c r="I7" s="349"/>
    </row>
    <row r="8" spans="1:9">
      <c r="A8" s="81"/>
      <c r="B8" s="349" t="s">
        <v>139</v>
      </c>
      <c r="C8" s="349"/>
      <c r="D8" s="349"/>
      <c r="E8" s="349"/>
      <c r="F8" s="349"/>
      <c r="G8" s="349"/>
      <c r="H8" s="349"/>
      <c r="I8" s="82"/>
    </row>
    <row r="9" spans="1:9" ht="28.2" customHeight="1">
      <c r="A9" s="83"/>
      <c r="B9" s="349" t="s">
        <v>586</v>
      </c>
      <c r="C9" s="349"/>
      <c r="D9" s="349"/>
      <c r="E9" s="349"/>
      <c r="F9" s="349"/>
      <c r="G9" s="349"/>
      <c r="H9" s="349"/>
      <c r="I9" s="84"/>
    </row>
    <row r="10" spans="1:9">
      <c r="A10" s="79"/>
      <c r="B10" s="80"/>
      <c r="C10" s="62"/>
      <c r="D10" s="62"/>
      <c r="E10" s="62"/>
    </row>
    <row r="11" spans="1:9">
      <c r="A11" s="79"/>
      <c r="B11" s="62"/>
      <c r="C11" s="62"/>
      <c r="D11" s="62"/>
      <c r="E11" s="62"/>
    </row>
    <row r="12" spans="1:9">
      <c r="A12" s="350" t="s">
        <v>140</v>
      </c>
      <c r="B12" s="86" t="s">
        <v>141</v>
      </c>
    </row>
    <row r="13" spans="1:9">
      <c r="A13" s="350"/>
      <c r="B13" s="87" t="s">
        <v>587</v>
      </c>
    </row>
    <row r="14" spans="1:9">
      <c r="A14" s="350"/>
      <c r="B14" s="87" t="s">
        <v>588</v>
      </c>
    </row>
    <row r="15" spans="1:9">
      <c r="A15" s="350"/>
      <c r="B15" s="87"/>
    </row>
    <row r="16" spans="1:9">
      <c r="A16" s="85"/>
      <c r="B16" s="87"/>
    </row>
    <row r="17" spans="1:11" ht="14.4" customHeight="1">
      <c r="A17" s="85" t="s">
        <v>142</v>
      </c>
      <c r="B17" s="86" t="s">
        <v>143</v>
      </c>
    </row>
    <row r="18" spans="1:11">
      <c r="A18" s="85"/>
      <c r="B18" s="87" t="s">
        <v>589</v>
      </c>
    </row>
    <row r="19" spans="1:11" ht="28.8" customHeight="1">
      <c r="A19" s="85"/>
      <c r="B19" s="352" t="s">
        <v>144</v>
      </c>
      <c r="C19" s="352"/>
      <c r="D19" s="352"/>
      <c r="E19" s="352"/>
      <c r="F19" s="352"/>
      <c r="G19" s="352"/>
      <c r="H19" s="352"/>
      <c r="I19" s="352"/>
      <c r="J19" s="75"/>
      <c r="K19" s="75"/>
    </row>
    <row r="20" spans="1:11">
      <c r="A20" s="85"/>
      <c r="B20" s="87"/>
    </row>
    <row r="21" spans="1:11">
      <c r="A21" s="88"/>
      <c r="B21" s="87"/>
    </row>
    <row r="22" spans="1:11">
      <c r="A22" s="85" t="s">
        <v>160</v>
      </c>
      <c r="B22" s="86" t="s">
        <v>569</v>
      </c>
    </row>
    <row r="23" spans="1:11" ht="14.4" customHeight="1">
      <c r="A23" s="89"/>
      <c r="B23" s="349" t="s">
        <v>590</v>
      </c>
      <c r="C23" s="349"/>
      <c r="D23" s="349"/>
      <c r="E23" s="349"/>
      <c r="F23" s="349"/>
      <c r="G23" s="349"/>
      <c r="H23" s="349"/>
      <c r="I23" s="349"/>
      <c r="J23" s="349"/>
      <c r="K23" s="349"/>
    </row>
    <row r="24" spans="1:11" ht="14.4" customHeight="1">
      <c r="A24" s="89"/>
      <c r="B24" s="82"/>
      <c r="C24" s="82"/>
      <c r="D24" s="82"/>
      <c r="E24" s="82"/>
      <c r="F24" s="82"/>
      <c r="G24" s="82"/>
      <c r="H24" s="82"/>
      <c r="I24" s="82"/>
      <c r="J24" s="82"/>
      <c r="K24" s="82"/>
    </row>
    <row r="25" spans="1:11" ht="14.4" customHeight="1">
      <c r="A25" s="89"/>
      <c r="B25" s="82"/>
      <c r="C25" s="82"/>
      <c r="D25" s="82"/>
      <c r="E25" s="82"/>
      <c r="F25" s="82"/>
      <c r="G25" s="82"/>
      <c r="H25" s="82"/>
      <c r="I25" s="82"/>
      <c r="J25" s="82"/>
      <c r="K25" s="82"/>
    </row>
    <row r="26" spans="1:11" ht="14.4" customHeight="1">
      <c r="A26" s="350" t="s">
        <v>161</v>
      </c>
      <c r="B26" s="349" t="s">
        <v>591</v>
      </c>
      <c r="C26" s="349"/>
      <c r="D26" s="349"/>
      <c r="E26" s="349"/>
      <c r="F26" s="349"/>
      <c r="G26" s="349"/>
      <c r="H26" s="349"/>
      <c r="I26" s="349"/>
      <c r="J26" s="349"/>
      <c r="K26" s="349"/>
    </row>
    <row r="27" spans="1:11" ht="14.4" customHeight="1">
      <c r="A27" s="350"/>
      <c r="B27" s="349" t="s">
        <v>592</v>
      </c>
      <c r="C27" s="349"/>
      <c r="D27" s="349"/>
      <c r="E27" s="349"/>
      <c r="F27" s="349"/>
      <c r="G27" s="349"/>
      <c r="H27" s="349"/>
      <c r="I27" s="349"/>
      <c r="J27" s="349"/>
      <c r="K27" s="349"/>
    </row>
    <row r="28" spans="1:11" ht="43.2" customHeight="1">
      <c r="A28" s="85"/>
      <c r="B28" s="351" t="s">
        <v>144</v>
      </c>
      <c r="C28" s="351"/>
      <c r="D28" s="351"/>
      <c r="E28" s="351"/>
      <c r="F28" s="351"/>
      <c r="G28" s="351"/>
      <c r="H28" s="351"/>
      <c r="I28" s="102"/>
      <c r="J28" s="102"/>
      <c r="K28" s="102"/>
    </row>
    <row r="29" spans="1:11" ht="14.4" customHeight="1">
      <c r="A29" s="85"/>
      <c r="B29" s="102"/>
      <c r="C29" s="102"/>
      <c r="D29" s="102"/>
      <c r="E29" s="102"/>
      <c r="F29" s="102"/>
      <c r="G29" s="102"/>
      <c r="H29" s="102"/>
      <c r="I29" s="102"/>
      <c r="J29" s="102"/>
      <c r="K29" s="102"/>
    </row>
    <row r="30" spans="1:11">
      <c r="A30" s="91"/>
      <c r="B30" s="87"/>
    </row>
    <row r="31" spans="1:11">
      <c r="A31" s="350" t="s">
        <v>601</v>
      </c>
      <c r="B31" s="86" t="s">
        <v>570</v>
      </c>
    </row>
    <row r="32" spans="1:11">
      <c r="A32" s="350"/>
      <c r="B32" s="87" t="s">
        <v>145</v>
      </c>
    </row>
    <row r="33" spans="1:9">
      <c r="A33" s="350"/>
      <c r="B33" s="87" t="s">
        <v>146</v>
      </c>
      <c r="C33" s="357" t="s">
        <v>572</v>
      </c>
      <c r="D33" s="358"/>
      <c r="E33" s="358"/>
      <c r="F33" s="358"/>
      <c r="G33" s="358"/>
      <c r="H33" s="359"/>
    </row>
    <row r="34" spans="1:9">
      <c r="A34" s="350"/>
      <c r="B34" s="87" t="s">
        <v>576</v>
      </c>
    </row>
    <row r="35" spans="1:9">
      <c r="A35" s="350"/>
      <c r="B35" s="87" t="s">
        <v>573</v>
      </c>
    </row>
    <row r="36" spans="1:9" ht="7.2" customHeight="1">
      <c r="A36" s="350"/>
      <c r="B36" s="86"/>
    </row>
    <row r="37" spans="1:9">
      <c r="A37" s="355"/>
      <c r="B37" s="140" t="s">
        <v>571</v>
      </c>
    </row>
    <row r="38" spans="1:9" ht="28.8" customHeight="1">
      <c r="A38" s="355"/>
      <c r="B38" s="356" t="s">
        <v>574</v>
      </c>
      <c r="C38" s="356"/>
      <c r="D38" s="356"/>
      <c r="E38" s="356"/>
      <c r="F38" s="356"/>
      <c r="G38" s="356"/>
      <c r="H38" s="356"/>
      <c r="I38" s="356"/>
    </row>
    <row r="39" spans="1:9">
      <c r="A39" s="355"/>
      <c r="B39" s="87"/>
    </row>
    <row r="40" spans="1:9">
      <c r="A40" s="355"/>
      <c r="B40" s="139" t="s">
        <v>147</v>
      </c>
      <c r="C40" s="94"/>
      <c r="D40" s="94"/>
      <c r="E40" s="94"/>
      <c r="F40" s="94"/>
      <c r="G40" s="94"/>
      <c r="H40" s="94"/>
    </row>
    <row r="41" spans="1:9">
      <c r="A41" s="355"/>
      <c r="B41" s="360" t="s">
        <v>148</v>
      </c>
      <c r="C41" s="360"/>
      <c r="D41" s="360"/>
      <c r="E41" s="360"/>
      <c r="F41" s="360"/>
      <c r="G41" s="360"/>
      <c r="H41" s="360"/>
      <c r="I41" s="360"/>
    </row>
    <row r="42" spans="1:9">
      <c r="A42" s="355"/>
      <c r="B42" s="361" t="s">
        <v>149</v>
      </c>
      <c r="C42" s="361"/>
      <c r="D42" s="361"/>
      <c r="E42" s="361"/>
      <c r="F42" s="361"/>
      <c r="G42" s="361"/>
      <c r="H42" s="361"/>
      <c r="I42" s="361"/>
    </row>
    <row r="43" spans="1:9" ht="28.8" customHeight="1">
      <c r="A43" s="355"/>
      <c r="B43" s="363" t="s">
        <v>150</v>
      </c>
      <c r="C43" s="363"/>
      <c r="D43" s="363"/>
      <c r="E43" s="363"/>
      <c r="F43" s="363"/>
      <c r="G43" s="363"/>
      <c r="H43" s="363"/>
      <c r="I43" s="363"/>
    </row>
    <row r="44" spans="1:9">
      <c r="A44" s="89"/>
      <c r="B44" s="95"/>
      <c r="H44" s="14"/>
      <c r="I44" s="14"/>
    </row>
    <row r="45" spans="1:9">
      <c r="A45" s="89"/>
      <c r="B45" s="93" t="s">
        <v>151</v>
      </c>
    </row>
    <row r="46" spans="1:9" ht="43.2" customHeight="1">
      <c r="A46" s="89"/>
      <c r="B46" s="364" t="s">
        <v>152</v>
      </c>
      <c r="C46" s="364"/>
      <c r="D46" s="364"/>
      <c r="E46" s="364"/>
      <c r="F46" s="364"/>
      <c r="G46" s="364"/>
      <c r="H46" s="364"/>
      <c r="I46" s="364"/>
    </row>
    <row r="47" spans="1:9">
      <c r="A47" s="89"/>
      <c r="B47" s="365" t="s">
        <v>153</v>
      </c>
      <c r="C47" s="365"/>
      <c r="D47" s="90"/>
      <c r="E47" s="90"/>
      <c r="F47" s="90"/>
      <c r="G47" s="90"/>
      <c r="H47" s="90"/>
      <c r="I47" s="90"/>
    </row>
    <row r="48" spans="1:9">
      <c r="A48" s="89"/>
      <c r="B48" s="366" t="s">
        <v>154</v>
      </c>
      <c r="C48" s="366"/>
      <c r="D48" s="366" t="s">
        <v>155</v>
      </c>
      <c r="E48" s="366"/>
      <c r="F48" s="366"/>
      <c r="G48" s="366"/>
      <c r="H48" s="366"/>
      <c r="I48" s="366"/>
    </row>
    <row r="49" spans="1:9" ht="72" customHeight="1">
      <c r="A49" s="96"/>
      <c r="B49" s="353" t="s">
        <v>156</v>
      </c>
      <c r="C49" s="353"/>
      <c r="D49" s="354" t="s">
        <v>157</v>
      </c>
      <c r="E49" s="354"/>
      <c r="F49" s="354"/>
      <c r="G49" s="354"/>
      <c r="H49" s="354"/>
      <c r="I49" s="354"/>
    </row>
    <row r="50" spans="1:9">
      <c r="A50" s="89"/>
      <c r="B50" s="95"/>
    </row>
    <row r="51" spans="1:9">
      <c r="A51" s="92"/>
      <c r="B51" s="97"/>
      <c r="C51" s="97"/>
      <c r="D51" s="97"/>
      <c r="E51" s="97"/>
      <c r="F51" s="97"/>
      <c r="G51" s="97"/>
      <c r="H51" s="97"/>
      <c r="I51" s="97"/>
    </row>
    <row r="52" spans="1:9" ht="42.6" customHeight="1">
      <c r="A52" s="147" t="s">
        <v>575</v>
      </c>
      <c r="B52" s="367" t="s">
        <v>595</v>
      </c>
      <c r="C52" s="367"/>
      <c r="D52" s="367"/>
      <c r="E52" s="367"/>
      <c r="F52" s="367"/>
      <c r="G52" s="367"/>
      <c r="H52" s="367"/>
      <c r="I52" s="367"/>
    </row>
    <row r="53" spans="1:9" ht="28.2" customHeight="1">
      <c r="A53" s="92"/>
      <c r="B53" s="367" t="s">
        <v>596</v>
      </c>
      <c r="C53" s="367"/>
      <c r="D53" s="367"/>
      <c r="E53" s="367"/>
      <c r="F53" s="367"/>
      <c r="G53" s="367"/>
      <c r="H53" s="367"/>
      <c r="I53" s="367"/>
    </row>
    <row r="54" spans="1:9" ht="58.2" customHeight="1">
      <c r="A54" s="92"/>
      <c r="B54" s="367" t="s">
        <v>598</v>
      </c>
      <c r="C54" s="367"/>
      <c r="D54" s="367"/>
      <c r="E54" s="367"/>
      <c r="F54" s="367"/>
      <c r="G54" s="367"/>
      <c r="H54" s="367"/>
      <c r="I54" s="367"/>
    </row>
    <row r="55" spans="1:9" ht="7.2" customHeight="1">
      <c r="A55" s="92"/>
      <c r="B55" s="108"/>
      <c r="C55" s="108"/>
      <c r="D55" s="108"/>
      <c r="E55" s="108"/>
      <c r="F55" s="108"/>
      <c r="G55" s="108"/>
      <c r="H55" s="108"/>
      <c r="I55" s="108"/>
    </row>
    <row r="56" spans="1:9">
      <c r="A56" s="92"/>
      <c r="B56" s="367" t="s">
        <v>597</v>
      </c>
      <c r="C56" s="367"/>
      <c r="D56" s="367"/>
      <c r="E56" s="367"/>
      <c r="F56" s="367"/>
      <c r="G56" s="367"/>
      <c r="H56" s="367"/>
      <c r="I56" s="367"/>
    </row>
    <row r="57" spans="1:9">
      <c r="A57" s="92"/>
      <c r="B57" s="90"/>
      <c r="C57" s="90"/>
      <c r="D57" s="90"/>
      <c r="E57" s="90"/>
      <c r="F57" s="90"/>
      <c r="G57" s="90"/>
      <c r="H57" s="90"/>
      <c r="I57" s="90"/>
    </row>
    <row r="58" spans="1:9">
      <c r="A58" s="92"/>
      <c r="B58" s="90"/>
      <c r="C58" s="90"/>
      <c r="D58" s="90"/>
      <c r="E58" s="90"/>
      <c r="F58" s="90"/>
      <c r="G58" s="90"/>
      <c r="H58" s="90"/>
      <c r="I58" s="90"/>
    </row>
    <row r="59" spans="1:9">
      <c r="A59" s="98"/>
      <c r="B59" s="90"/>
      <c r="C59" s="90"/>
      <c r="D59" s="90"/>
      <c r="E59" s="90"/>
      <c r="F59" s="90"/>
      <c r="G59" s="90"/>
      <c r="H59" s="90"/>
      <c r="I59" s="90"/>
    </row>
    <row r="60" spans="1:9" ht="15.6">
      <c r="A60" s="98"/>
      <c r="B60" s="76" t="s">
        <v>158</v>
      </c>
    </row>
    <row r="61" spans="1:9">
      <c r="A61" s="99"/>
      <c r="B61" s="63"/>
    </row>
    <row r="62" spans="1:9">
      <c r="A62" s="92"/>
      <c r="B62" s="60" t="s">
        <v>604</v>
      </c>
    </row>
    <row r="63" spans="1:9">
      <c r="A63" s="92"/>
      <c r="B63" s="60" t="s">
        <v>599</v>
      </c>
    </row>
    <row r="64" spans="1:9">
      <c r="A64" s="92"/>
      <c r="B64" s="60" t="s">
        <v>600</v>
      </c>
    </row>
    <row r="65" spans="1:9">
      <c r="A65" s="92"/>
      <c r="B65" s="60"/>
    </row>
    <row r="66" spans="1:9">
      <c r="A66" s="92"/>
      <c r="B66" s="60"/>
    </row>
    <row r="67" spans="1:9">
      <c r="A67" s="350" t="s">
        <v>159</v>
      </c>
      <c r="B67" s="362" t="s">
        <v>606</v>
      </c>
      <c r="C67" s="362"/>
      <c r="D67" s="362"/>
      <c r="E67" s="362"/>
      <c r="F67" s="362"/>
      <c r="G67" s="362"/>
      <c r="H67" s="362"/>
      <c r="I67" s="362"/>
    </row>
    <row r="68" spans="1:9" ht="28.8" customHeight="1">
      <c r="A68" s="350"/>
      <c r="B68" s="362"/>
      <c r="C68" s="362"/>
      <c r="D68" s="362"/>
      <c r="E68" s="362"/>
      <c r="F68" s="362"/>
      <c r="G68" s="362"/>
      <c r="H68" s="362"/>
      <c r="I68" s="362"/>
    </row>
    <row r="69" spans="1:9">
      <c r="A69" s="85"/>
      <c r="B69" s="362" t="s">
        <v>605</v>
      </c>
      <c r="C69" s="362"/>
      <c r="D69" s="362"/>
      <c r="E69" s="362"/>
      <c r="F69" s="362"/>
      <c r="G69" s="362"/>
      <c r="H69" s="362"/>
      <c r="I69" s="65"/>
    </row>
    <row r="70" spans="1:9">
      <c r="A70" s="85"/>
      <c r="B70" s="362" t="s">
        <v>602</v>
      </c>
      <c r="C70" s="362"/>
      <c r="D70" s="362"/>
      <c r="E70" s="362"/>
      <c r="F70" s="362"/>
      <c r="G70" s="362"/>
      <c r="H70" s="362"/>
      <c r="I70" s="65"/>
    </row>
    <row r="71" spans="1:9">
      <c r="A71" s="85"/>
      <c r="B71" s="65"/>
      <c r="C71" s="65"/>
      <c r="D71" s="65"/>
      <c r="E71" s="65"/>
      <c r="F71" s="65"/>
      <c r="G71" s="65"/>
      <c r="H71" s="65"/>
      <c r="I71" s="65"/>
    </row>
    <row r="72" spans="1:9">
      <c r="A72" s="100"/>
      <c r="B72" s="100"/>
      <c r="C72" s="100"/>
      <c r="D72" s="100"/>
      <c r="E72" s="100"/>
      <c r="F72" s="100"/>
      <c r="G72" s="100"/>
      <c r="H72" s="100"/>
      <c r="I72" s="100"/>
    </row>
  </sheetData>
  <sheetProtection algorithmName="SHA-512" hashValue="3p9Qh9Mxy63gLzvI4un5nh3UhCdsTG6006Wa16YEUPzBsTBoXL7WpWux5YiAlZXP6jZ7iJIPqVAVpJCARg1CnQ==" saltValue="VC/4RYWR4/Hhzr/X+LvXUA==" spinCount="100000" sheet="1" objects="1" scenarios="1" formatCells="0" formatColumns="0" formatRows="0"/>
  <mergeCells count="30">
    <mergeCell ref="B41:I41"/>
    <mergeCell ref="B42:I42"/>
    <mergeCell ref="B70:H70"/>
    <mergeCell ref="B43:I43"/>
    <mergeCell ref="B46:I46"/>
    <mergeCell ref="B47:C47"/>
    <mergeCell ref="B48:C48"/>
    <mergeCell ref="D48:I48"/>
    <mergeCell ref="B53:I53"/>
    <mergeCell ref="B56:I56"/>
    <mergeCell ref="B54:I54"/>
    <mergeCell ref="B69:H69"/>
    <mergeCell ref="B52:I52"/>
    <mergeCell ref="B67:I68"/>
    <mergeCell ref="B7:I7"/>
    <mergeCell ref="B8:H8"/>
    <mergeCell ref="B9:H9"/>
    <mergeCell ref="B23:K23"/>
    <mergeCell ref="A67:A68"/>
    <mergeCell ref="B28:H28"/>
    <mergeCell ref="B19:I19"/>
    <mergeCell ref="B49:C49"/>
    <mergeCell ref="D49:I49"/>
    <mergeCell ref="A12:A15"/>
    <mergeCell ref="B27:K27"/>
    <mergeCell ref="B26:K26"/>
    <mergeCell ref="A26:A27"/>
    <mergeCell ref="A31:A43"/>
    <mergeCell ref="B38:I38"/>
    <mergeCell ref="C33:H3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726EA-3374-4C26-9211-A9F53CDE9487}">
  <dimension ref="A1:E100"/>
  <sheetViews>
    <sheetView workbookViewId="0">
      <selection activeCell="E71" sqref="E71"/>
    </sheetView>
  </sheetViews>
  <sheetFormatPr defaultRowHeight="14.4"/>
  <cols>
    <col min="1" max="1" width="8.88671875" style="15"/>
  </cols>
  <sheetData>
    <row r="1" spans="1:5" ht="31.2">
      <c r="A1" s="135" t="s">
        <v>4</v>
      </c>
      <c r="B1" s="133" t="s">
        <v>471</v>
      </c>
      <c r="C1" s="133" t="s">
        <v>472</v>
      </c>
      <c r="D1" s="137" t="s">
        <v>560</v>
      </c>
    </row>
    <row r="2" spans="1:5" ht="15.6">
      <c r="A2" s="136">
        <v>1.1000000000000001</v>
      </c>
      <c r="B2" s="134">
        <v>5</v>
      </c>
      <c r="C2" s="134" t="s">
        <v>473</v>
      </c>
      <c r="D2" t="str" cm="1">
        <f t="array" aca="1" ref="D2" ca="1">IFERROR(--TRIM(INDIRECT("'SECOR Protocol'!" &amp; C2)), "")</f>
        <v/>
      </c>
      <c r="E2" t="str">
        <f ca="1">IF(AND(D2&lt;&gt;"",D2&lt;B2),ROW(),"")</f>
        <v/>
      </c>
    </row>
    <row r="3" spans="1:5" ht="15.6">
      <c r="A3" s="136">
        <v>1.2</v>
      </c>
      <c r="B3" s="134">
        <v>5</v>
      </c>
      <c r="C3" s="134" t="s">
        <v>474</v>
      </c>
      <c r="D3" t="str" cm="1">
        <f t="array" aca="1" ref="D3" ca="1">IFERROR(--TRIM(INDIRECT("'SECOR Protocol'!" &amp; C3)), "")</f>
        <v/>
      </c>
      <c r="E3" t="str">
        <f t="shared" ref="E3:E66" ca="1" si="0">IF(AND(D3&lt;&gt;"",D3&lt;B3),ROW(),"")</f>
        <v/>
      </c>
    </row>
    <row r="4" spans="1:5" ht="15.6">
      <c r="A4" s="136" t="s">
        <v>475</v>
      </c>
      <c r="B4" s="134">
        <v>5</v>
      </c>
      <c r="C4" s="134" t="s">
        <v>468</v>
      </c>
      <c r="D4" t="str" cm="1">
        <f t="array" aca="1" ref="D4" ca="1">IFERROR(--TRIM(INDIRECT("'SECOR Protocol'!" &amp; C4)), "")</f>
        <v/>
      </c>
      <c r="E4" t="str">
        <f t="shared" ca="1" si="0"/>
        <v/>
      </c>
    </row>
    <row r="5" spans="1:5" ht="15.6">
      <c r="A5" s="136" t="s">
        <v>476</v>
      </c>
      <c r="B5" s="134">
        <v>5</v>
      </c>
      <c r="C5" s="134" t="s">
        <v>477</v>
      </c>
      <c r="D5" t="str" cm="1">
        <f t="array" aca="1" ref="D5" ca="1">IFERROR(--TRIM(INDIRECT("'SECOR Protocol'!" &amp; C5)), "")</f>
        <v/>
      </c>
      <c r="E5" t="str">
        <f t="shared" ca="1" si="0"/>
        <v/>
      </c>
    </row>
    <row r="6" spans="1:5" ht="15.6">
      <c r="A6" s="136" t="s">
        <v>478</v>
      </c>
      <c r="B6" s="134">
        <v>5</v>
      </c>
      <c r="C6" s="134" t="s">
        <v>479</v>
      </c>
      <c r="D6" t="str" cm="1">
        <f t="array" aca="1" ref="D6" ca="1">IFERROR(--TRIM(INDIRECT("'SECOR Protocol'!" &amp; C6)), "")</f>
        <v/>
      </c>
      <c r="E6" t="str">
        <f t="shared" ca="1" si="0"/>
        <v/>
      </c>
    </row>
    <row r="7" spans="1:5" ht="15.6">
      <c r="A7" s="136" t="s">
        <v>480</v>
      </c>
      <c r="B7" s="134">
        <v>5</v>
      </c>
      <c r="C7" s="134" t="s">
        <v>481</v>
      </c>
      <c r="D7" t="str" cm="1">
        <f t="array" aca="1" ref="D7" ca="1">IFERROR(--TRIM(INDIRECT("'SECOR Protocol'!" &amp; C7)), "")</f>
        <v/>
      </c>
      <c r="E7" t="str">
        <f t="shared" ca="1" si="0"/>
        <v/>
      </c>
    </row>
    <row r="8" spans="1:5" ht="15.6">
      <c r="A8" s="136" t="s">
        <v>482</v>
      </c>
      <c r="B8" s="134">
        <v>5</v>
      </c>
      <c r="C8" s="134" t="s">
        <v>483</v>
      </c>
      <c r="D8" t="str" cm="1">
        <f t="array" aca="1" ref="D8" ca="1">IFERROR(--TRIM(INDIRECT("'SECOR Protocol'!" &amp; C8)), "")</f>
        <v/>
      </c>
      <c r="E8" t="str">
        <f t="shared" ca="1" si="0"/>
        <v/>
      </c>
    </row>
    <row r="9" spans="1:5" ht="15.6">
      <c r="A9" s="136">
        <v>1.5</v>
      </c>
      <c r="B9" s="134">
        <v>5</v>
      </c>
      <c r="C9" s="134" t="s">
        <v>484</v>
      </c>
      <c r="D9" t="str" cm="1">
        <f t="array" aca="1" ref="D9" ca="1">IFERROR(--TRIM(INDIRECT("'SECOR Protocol'!" &amp; C9)), "")</f>
        <v/>
      </c>
      <c r="E9" t="str">
        <f t="shared" ca="1" si="0"/>
        <v/>
      </c>
    </row>
    <row r="10" spans="1:5" ht="15.6">
      <c r="A10" s="136">
        <v>1.6</v>
      </c>
      <c r="B10" s="134">
        <v>5</v>
      </c>
      <c r="C10" s="134" t="s">
        <v>485</v>
      </c>
      <c r="D10" t="str" cm="1">
        <f t="array" aca="1" ref="D10" ca="1">IFERROR(--TRIM(INDIRECT("'SECOR Protocol'!" &amp; C10)), "")</f>
        <v/>
      </c>
      <c r="E10" t="str">
        <f t="shared" ca="1" si="0"/>
        <v/>
      </c>
    </row>
    <row r="11" spans="1:5" ht="15.6">
      <c r="A11" s="136" t="s">
        <v>486</v>
      </c>
      <c r="B11" s="134">
        <v>10</v>
      </c>
      <c r="C11" s="134" t="s">
        <v>487</v>
      </c>
      <c r="D11" t="str" cm="1">
        <f t="array" aca="1" ref="D11" ca="1">IFERROR(--TRIM(INDIRECT("'SECOR Protocol'!" &amp; C11)), "")</f>
        <v/>
      </c>
      <c r="E11" t="str">
        <f t="shared" ca="1" si="0"/>
        <v/>
      </c>
    </row>
    <row r="12" spans="1:5" ht="15.6">
      <c r="A12" s="136" t="s">
        <v>488</v>
      </c>
      <c r="B12" s="134">
        <v>10</v>
      </c>
      <c r="C12" s="134" t="s">
        <v>489</v>
      </c>
      <c r="D12" t="str" cm="1">
        <f t="array" aca="1" ref="D12" ca="1">IFERROR(--TRIM(INDIRECT("'SECOR Protocol'!" &amp; C12)), "")</f>
        <v/>
      </c>
      <c r="E12" t="str">
        <f t="shared" ca="1" si="0"/>
        <v/>
      </c>
    </row>
    <row r="13" spans="1:5" ht="15.6">
      <c r="A13" s="136" t="s">
        <v>490</v>
      </c>
      <c r="B13" s="134">
        <v>10</v>
      </c>
      <c r="C13" s="134" t="s">
        <v>491</v>
      </c>
      <c r="D13" t="str" cm="1">
        <f t="array" aca="1" ref="D13" ca="1">IFERROR(--TRIM(INDIRECT("'SECOR Protocol'!" &amp; C13)), "")</f>
        <v/>
      </c>
      <c r="E13" t="str">
        <f t="shared" ca="1" si="0"/>
        <v/>
      </c>
    </row>
    <row r="14" spans="1:5" ht="15.6">
      <c r="A14" s="136" t="s">
        <v>492</v>
      </c>
      <c r="B14" s="134">
        <v>10</v>
      </c>
      <c r="C14" s="134" t="s">
        <v>493</v>
      </c>
      <c r="D14" t="str" cm="1">
        <f t="array" aca="1" ref="D14" ca="1">IFERROR(--TRIM(INDIRECT("'SECOR Protocol'!" &amp; C14)), "")</f>
        <v/>
      </c>
      <c r="E14" t="str">
        <f t="shared" ca="1" si="0"/>
        <v/>
      </c>
    </row>
    <row r="15" spans="1:5" ht="15.6">
      <c r="A15" s="136">
        <v>2.2000000000000002</v>
      </c>
      <c r="B15" s="134">
        <v>5</v>
      </c>
      <c r="C15" s="134" t="s">
        <v>494</v>
      </c>
      <c r="D15" t="str" cm="1">
        <f t="array" aca="1" ref="D15" ca="1">IFERROR(--TRIM(INDIRECT("'SECOR Protocol'!" &amp; C15)), "")</f>
        <v/>
      </c>
      <c r="E15" t="str">
        <f t="shared" ca="1" si="0"/>
        <v/>
      </c>
    </row>
    <row r="16" spans="1:5" ht="15.6">
      <c r="A16" s="136">
        <v>2.2999999999999998</v>
      </c>
      <c r="B16" s="134">
        <v>5</v>
      </c>
      <c r="C16" s="134" t="s">
        <v>495</v>
      </c>
      <c r="D16" t="str" cm="1">
        <f t="array" aca="1" ref="D16" ca="1">IFERROR(--TRIM(INDIRECT("'SECOR Protocol'!" &amp; C16)), "")</f>
        <v/>
      </c>
      <c r="E16" t="str">
        <f t="shared" ca="1" si="0"/>
        <v/>
      </c>
    </row>
    <row r="17" spans="1:5" ht="15.6">
      <c r="A17" s="136">
        <v>2.4</v>
      </c>
      <c r="B17" s="134">
        <v>5</v>
      </c>
      <c r="C17" s="134" t="s">
        <v>496</v>
      </c>
      <c r="D17" t="str" cm="1">
        <f t="array" aca="1" ref="D17" ca="1">IFERROR(--TRIM(INDIRECT("'SECOR Protocol'!" &amp; C17)), "")</f>
        <v/>
      </c>
      <c r="E17" t="str">
        <f t="shared" ca="1" si="0"/>
        <v/>
      </c>
    </row>
    <row r="18" spans="1:5" ht="15.6">
      <c r="A18" s="136">
        <v>2.5</v>
      </c>
      <c r="B18" s="134">
        <v>5</v>
      </c>
      <c r="C18" s="134" t="s">
        <v>497</v>
      </c>
      <c r="D18" t="str" cm="1">
        <f t="array" aca="1" ref="D18" ca="1">IFERROR(--TRIM(INDIRECT("'SECOR Protocol'!" &amp; C18)), "")</f>
        <v/>
      </c>
      <c r="E18" t="str">
        <f t="shared" ca="1" si="0"/>
        <v/>
      </c>
    </row>
    <row r="19" spans="1:5" ht="15.6">
      <c r="A19" s="136">
        <v>3.1</v>
      </c>
      <c r="B19" s="134">
        <v>10</v>
      </c>
      <c r="C19" s="134" t="s">
        <v>498</v>
      </c>
      <c r="D19" t="str" cm="1">
        <f t="array" aca="1" ref="D19" ca="1">IFERROR(--TRIM(INDIRECT("'SECOR Protocol'!" &amp; C19)), "")</f>
        <v/>
      </c>
      <c r="E19" t="str">
        <f t="shared" ca="1" si="0"/>
        <v/>
      </c>
    </row>
    <row r="20" spans="1:5" ht="15.6">
      <c r="A20" s="136" t="s">
        <v>499</v>
      </c>
      <c r="B20" s="134">
        <v>2</v>
      </c>
      <c r="C20" s="134" t="s">
        <v>500</v>
      </c>
      <c r="D20" t="str" cm="1">
        <f t="array" aca="1" ref="D20" ca="1">IFERROR(--TRIM(INDIRECT("'SECOR Protocol'!" &amp; C20)), "")</f>
        <v/>
      </c>
      <c r="E20" t="str">
        <f t="shared" ca="1" si="0"/>
        <v/>
      </c>
    </row>
    <row r="21" spans="1:5" ht="15.6">
      <c r="A21" s="136" t="s">
        <v>501</v>
      </c>
      <c r="B21" s="134">
        <v>2</v>
      </c>
      <c r="C21" s="134" t="s">
        <v>502</v>
      </c>
      <c r="D21" t="str" cm="1">
        <f t="array" aca="1" ref="D21" ca="1">IFERROR(--TRIM(INDIRECT("'SECOR Protocol'!" &amp; C21)), "")</f>
        <v/>
      </c>
      <c r="E21" t="str">
        <f t="shared" ca="1" si="0"/>
        <v/>
      </c>
    </row>
    <row r="22" spans="1:5" ht="15.6">
      <c r="A22" s="136" t="s">
        <v>503</v>
      </c>
      <c r="B22" s="134">
        <v>1</v>
      </c>
      <c r="C22" s="134" t="s">
        <v>504</v>
      </c>
      <c r="D22" t="str" cm="1">
        <f t="array" aca="1" ref="D22" ca="1">IFERROR(--TRIM(INDIRECT("'SECOR Protocol'!" &amp; C22)), "")</f>
        <v/>
      </c>
      <c r="E22" t="str">
        <f t="shared" ca="1" si="0"/>
        <v/>
      </c>
    </row>
    <row r="23" spans="1:5" ht="15.6">
      <c r="A23" s="136">
        <v>3.3</v>
      </c>
      <c r="B23" s="134">
        <v>5</v>
      </c>
      <c r="C23" s="134" t="s">
        <v>505</v>
      </c>
      <c r="D23" t="str" cm="1">
        <f t="array" aca="1" ref="D23" ca="1">IFERROR(--TRIM(INDIRECT("'SECOR Protocol'!" &amp; C23)), "")</f>
        <v/>
      </c>
      <c r="E23" t="str">
        <f t="shared" ca="1" si="0"/>
        <v/>
      </c>
    </row>
    <row r="24" spans="1:5" ht="15.6">
      <c r="A24" s="136" t="s">
        <v>506</v>
      </c>
      <c r="B24" s="134">
        <v>5</v>
      </c>
      <c r="C24" s="134" t="s">
        <v>507</v>
      </c>
      <c r="D24" t="str" cm="1">
        <f t="array" aca="1" ref="D24" ca="1">IFERROR(--TRIM(INDIRECT("'SECOR Protocol'!" &amp; C24)), "")</f>
        <v/>
      </c>
      <c r="E24" t="str">
        <f t="shared" ca="1" si="0"/>
        <v/>
      </c>
    </row>
    <row r="25" spans="1:5" ht="15.6">
      <c r="A25" s="136" t="s">
        <v>508</v>
      </c>
      <c r="B25" s="134">
        <v>5</v>
      </c>
      <c r="C25" s="134" t="s">
        <v>509</v>
      </c>
      <c r="D25" t="str" cm="1">
        <f t="array" aca="1" ref="D25" ca="1">IFERROR(--TRIM(INDIRECT("'SECOR Protocol'!" &amp; C25)), "")</f>
        <v/>
      </c>
      <c r="E25" t="str">
        <f t="shared" ca="1" si="0"/>
        <v/>
      </c>
    </row>
    <row r="26" spans="1:5" ht="15.6">
      <c r="A26" s="136">
        <v>3.5</v>
      </c>
      <c r="B26" s="134">
        <v>5</v>
      </c>
      <c r="C26" s="134" t="s">
        <v>510</v>
      </c>
      <c r="D26" t="str" cm="1">
        <f t="array" aca="1" ref="D26" ca="1">IFERROR(--TRIM(INDIRECT("'SECOR Protocol'!" &amp; C26)), "")</f>
        <v/>
      </c>
      <c r="E26" t="str">
        <f t="shared" ca="1" si="0"/>
        <v/>
      </c>
    </row>
    <row r="27" spans="1:5" ht="15.6">
      <c r="A27" s="136">
        <v>3.6</v>
      </c>
      <c r="B27" s="134">
        <v>5</v>
      </c>
      <c r="C27" s="134" t="s">
        <v>511</v>
      </c>
      <c r="D27" t="str" cm="1">
        <f t="array" aca="1" ref="D27" ca="1">IFERROR(--TRIM(INDIRECT("'SECOR Protocol'!" &amp; C27)), "")</f>
        <v/>
      </c>
      <c r="E27" t="str">
        <f t="shared" ca="1" si="0"/>
        <v/>
      </c>
    </row>
    <row r="28" spans="1:5" ht="15.6">
      <c r="A28" s="136">
        <v>3.7</v>
      </c>
      <c r="B28" s="134">
        <v>5</v>
      </c>
      <c r="C28" s="134" t="s">
        <v>512</v>
      </c>
      <c r="D28" t="str" cm="1">
        <f t="array" aca="1" ref="D28" ca="1">IFERROR(--TRIM(INDIRECT("'SECOR Protocol'!" &amp; C28)), "")</f>
        <v/>
      </c>
      <c r="E28" t="str">
        <f t="shared" ca="1" si="0"/>
        <v/>
      </c>
    </row>
    <row r="29" spans="1:5" ht="15.6">
      <c r="A29" s="136">
        <v>4.0999999999999996</v>
      </c>
      <c r="B29" s="134">
        <v>5</v>
      </c>
      <c r="C29" s="134" t="s">
        <v>513</v>
      </c>
      <c r="D29" t="str" cm="1">
        <f t="array" aca="1" ref="D29" ca="1">IFERROR(--TRIM(INDIRECT("'SECOR Protocol'!" &amp; C29)), "")</f>
        <v/>
      </c>
      <c r="E29" t="str">
        <f t="shared" ca="1" si="0"/>
        <v/>
      </c>
    </row>
    <row r="30" spans="1:5" ht="15.6">
      <c r="A30" s="136">
        <v>4.2</v>
      </c>
      <c r="B30" s="134">
        <v>5</v>
      </c>
      <c r="C30" s="134" t="s">
        <v>514</v>
      </c>
      <c r="D30" t="str" cm="1">
        <f t="array" aca="1" ref="D30" ca="1">IFERROR(--TRIM(INDIRECT("'SECOR Protocol'!" &amp; C30)), "")</f>
        <v/>
      </c>
      <c r="E30" t="str">
        <f t="shared" ca="1" si="0"/>
        <v/>
      </c>
    </row>
    <row r="31" spans="1:5" ht="15.6">
      <c r="A31" s="136">
        <v>4.3</v>
      </c>
      <c r="B31" s="134">
        <v>10</v>
      </c>
      <c r="C31" s="134" t="s">
        <v>515</v>
      </c>
      <c r="D31" t="str" cm="1">
        <f t="array" aca="1" ref="D31" ca="1">IFERROR(--TRIM(INDIRECT("'SECOR Protocol'!" &amp; C31)), "")</f>
        <v/>
      </c>
      <c r="E31" t="str">
        <f t="shared" ca="1" si="0"/>
        <v/>
      </c>
    </row>
    <row r="32" spans="1:5" ht="15.6">
      <c r="A32" s="136">
        <v>4.4000000000000004</v>
      </c>
      <c r="B32" s="134">
        <v>5</v>
      </c>
      <c r="C32" s="134" t="s">
        <v>516</v>
      </c>
      <c r="D32" t="str" cm="1">
        <f t="array" aca="1" ref="D32" ca="1">IFERROR(--TRIM(INDIRECT("'SECOR Protocol'!" &amp; C32)), "")</f>
        <v/>
      </c>
      <c r="E32" t="str">
        <f t="shared" ca="1" si="0"/>
        <v/>
      </c>
    </row>
    <row r="33" spans="1:5" ht="15.6">
      <c r="A33" s="136">
        <v>4.5</v>
      </c>
      <c r="B33" s="134">
        <v>5</v>
      </c>
      <c r="C33" s="134" t="s">
        <v>517</v>
      </c>
      <c r="D33" t="str" cm="1">
        <f t="array" aca="1" ref="D33" ca="1">IFERROR(--TRIM(INDIRECT("'SECOR Protocol'!" &amp; C33)), "")</f>
        <v/>
      </c>
      <c r="E33" t="str">
        <f t="shared" ca="1" si="0"/>
        <v/>
      </c>
    </row>
    <row r="34" spans="1:5" ht="15.6">
      <c r="A34" s="136">
        <v>5.0999999999999996</v>
      </c>
      <c r="B34" s="134">
        <v>5</v>
      </c>
      <c r="C34" s="134" t="s">
        <v>518</v>
      </c>
      <c r="D34" t="str" cm="1">
        <f t="array" aca="1" ref="D34" ca="1">IFERROR(--TRIM(INDIRECT("'SECOR Protocol'!" &amp; C34)), "")</f>
        <v/>
      </c>
      <c r="E34" t="str">
        <f t="shared" ca="1" si="0"/>
        <v/>
      </c>
    </row>
    <row r="35" spans="1:5" ht="15.6">
      <c r="A35" s="136">
        <v>5.2</v>
      </c>
      <c r="B35" s="134">
        <v>5</v>
      </c>
      <c r="C35" s="134" t="s">
        <v>519</v>
      </c>
      <c r="D35" t="str" cm="1">
        <f t="array" aca="1" ref="D35" ca="1">IFERROR(--TRIM(INDIRECT("'SECOR Protocol'!" &amp; C35)), "")</f>
        <v/>
      </c>
      <c r="E35" t="str">
        <f t="shared" ca="1" si="0"/>
        <v/>
      </c>
    </row>
    <row r="36" spans="1:5" ht="15.6">
      <c r="A36" s="136">
        <v>5.3</v>
      </c>
      <c r="B36" s="134">
        <v>5</v>
      </c>
      <c r="C36" s="134" t="s">
        <v>520</v>
      </c>
      <c r="D36" t="str" cm="1">
        <f t="array" aca="1" ref="D36" ca="1">IFERROR(--TRIM(INDIRECT("'SECOR Protocol'!" &amp; C36)), "")</f>
        <v/>
      </c>
      <c r="E36" t="str">
        <f t="shared" ca="1" si="0"/>
        <v/>
      </c>
    </row>
    <row r="37" spans="1:5" ht="15.6">
      <c r="A37" s="136" t="s">
        <v>521</v>
      </c>
      <c r="B37" s="134">
        <v>5</v>
      </c>
      <c r="C37" s="134" t="s">
        <v>522</v>
      </c>
      <c r="D37" t="str" cm="1">
        <f t="array" aca="1" ref="D37" ca="1">IFERROR(--TRIM(INDIRECT("'SECOR Protocol'!" &amp; C37)), "")</f>
        <v/>
      </c>
      <c r="E37" t="str">
        <f t="shared" ca="1" si="0"/>
        <v/>
      </c>
    </row>
    <row r="38" spans="1:5" ht="15.6">
      <c r="A38" s="136" t="s">
        <v>523</v>
      </c>
      <c r="B38" s="134">
        <v>5</v>
      </c>
      <c r="C38" s="134" t="s">
        <v>524</v>
      </c>
      <c r="D38" t="str" cm="1">
        <f t="array" aca="1" ref="D38" ca="1">IFERROR(--TRIM(INDIRECT("'SECOR Protocol'!" &amp; C38)), "")</f>
        <v/>
      </c>
      <c r="E38" t="str">
        <f t="shared" ca="1" si="0"/>
        <v/>
      </c>
    </row>
    <row r="39" spans="1:5" ht="15.6">
      <c r="A39" s="136">
        <v>6.1</v>
      </c>
      <c r="B39" s="134">
        <v>5</v>
      </c>
      <c r="C39" s="134" t="s">
        <v>525</v>
      </c>
      <c r="D39" t="str" cm="1">
        <f t="array" aca="1" ref="D39" ca="1">IFERROR(--TRIM(INDIRECT("'SECOR Protocol'!" &amp; C39)), "")</f>
        <v/>
      </c>
      <c r="E39" t="str">
        <f t="shared" ca="1" si="0"/>
        <v/>
      </c>
    </row>
    <row r="40" spans="1:5" ht="15.6">
      <c r="A40" s="136">
        <v>6.2</v>
      </c>
      <c r="B40" s="134">
        <v>5</v>
      </c>
      <c r="C40" s="134" t="s">
        <v>526</v>
      </c>
      <c r="D40" t="str" cm="1">
        <f t="array" aca="1" ref="D40" ca="1">IFERROR(--TRIM(INDIRECT("'SECOR Protocol'!" &amp; C40)), "")</f>
        <v/>
      </c>
      <c r="E40" t="str">
        <f t="shared" ca="1" si="0"/>
        <v/>
      </c>
    </row>
    <row r="41" spans="1:5" ht="15.6">
      <c r="A41" s="136">
        <v>6.3</v>
      </c>
      <c r="B41" s="134">
        <v>10</v>
      </c>
      <c r="C41" s="134" t="s">
        <v>527</v>
      </c>
      <c r="D41" t="str" cm="1">
        <f t="array" aca="1" ref="D41" ca="1">IFERROR(--TRIM(INDIRECT("'SECOR Protocol'!" &amp; C41)), "")</f>
        <v/>
      </c>
      <c r="E41" t="str">
        <f t="shared" ca="1" si="0"/>
        <v/>
      </c>
    </row>
    <row r="42" spans="1:5" ht="15.6">
      <c r="A42" s="136">
        <v>6.4</v>
      </c>
      <c r="B42" s="134">
        <v>5</v>
      </c>
      <c r="C42" s="134" t="s">
        <v>528</v>
      </c>
      <c r="D42" t="str" cm="1">
        <f t="array" aca="1" ref="D42" ca="1">IFERROR(--TRIM(INDIRECT("'SECOR Protocol'!" &amp; C42)), "")</f>
        <v/>
      </c>
      <c r="E42" t="str">
        <f t="shared" ca="1" si="0"/>
        <v/>
      </c>
    </row>
    <row r="43" spans="1:5" ht="15.6">
      <c r="A43" s="136">
        <v>7.1</v>
      </c>
      <c r="B43" s="134">
        <v>5</v>
      </c>
      <c r="C43" s="134" t="s">
        <v>529</v>
      </c>
      <c r="D43" t="str" cm="1">
        <f t="array" aca="1" ref="D43" ca="1">IFERROR(--TRIM(INDIRECT("'SECOR Protocol'!" &amp; C43)), "")</f>
        <v/>
      </c>
      <c r="E43" t="str">
        <f t="shared" ca="1" si="0"/>
        <v/>
      </c>
    </row>
    <row r="44" spans="1:5" ht="15.6">
      <c r="A44" s="136">
        <v>7.2</v>
      </c>
      <c r="B44" s="134">
        <v>5</v>
      </c>
      <c r="C44" s="134" t="s">
        <v>530</v>
      </c>
      <c r="D44" t="str" cm="1">
        <f t="array" aca="1" ref="D44" ca="1">IFERROR(--TRIM(INDIRECT("'SECOR Protocol'!" &amp; C44)), "")</f>
        <v/>
      </c>
      <c r="E44" t="str">
        <f t="shared" ca="1" si="0"/>
        <v/>
      </c>
    </row>
    <row r="45" spans="1:5" ht="15.6">
      <c r="A45" s="136" t="s">
        <v>531</v>
      </c>
      <c r="B45" s="134">
        <v>5</v>
      </c>
      <c r="C45" s="134" t="s">
        <v>532</v>
      </c>
      <c r="D45" t="str" cm="1">
        <f t="array" aca="1" ref="D45" ca="1">IFERROR(--TRIM(INDIRECT("'SECOR Protocol'!" &amp; C45)), "")</f>
        <v/>
      </c>
      <c r="E45" t="str">
        <f t="shared" ca="1" si="0"/>
        <v/>
      </c>
    </row>
    <row r="46" spans="1:5" ht="15.6">
      <c r="A46" s="136" t="s">
        <v>533</v>
      </c>
      <c r="B46" s="134">
        <v>5</v>
      </c>
      <c r="C46" s="134" t="s">
        <v>534</v>
      </c>
      <c r="D46" t="str" cm="1">
        <f t="array" aca="1" ref="D46" ca="1">IFERROR(--TRIM(INDIRECT("'SECOR Protocol'!" &amp; C46)), "")</f>
        <v/>
      </c>
      <c r="E46" t="str">
        <f t="shared" ca="1" si="0"/>
        <v/>
      </c>
    </row>
    <row r="47" spans="1:5" ht="15.6">
      <c r="A47" s="136">
        <v>7.4</v>
      </c>
      <c r="B47" s="134">
        <v>5</v>
      </c>
      <c r="C47" s="134" t="s">
        <v>535</v>
      </c>
      <c r="D47" t="str" cm="1">
        <f t="array" aca="1" ref="D47" ca="1">IFERROR(--TRIM(INDIRECT("'SECOR Protocol'!" &amp; C47)), "")</f>
        <v/>
      </c>
      <c r="E47" t="str">
        <f t="shared" ca="1" si="0"/>
        <v/>
      </c>
    </row>
    <row r="48" spans="1:5" ht="15.6">
      <c r="A48" s="136">
        <v>7.5</v>
      </c>
      <c r="B48" s="134">
        <v>5</v>
      </c>
      <c r="C48" s="134" t="s">
        <v>536</v>
      </c>
      <c r="D48" t="str" cm="1">
        <f t="array" aca="1" ref="D48" ca="1">IFERROR(--TRIM(INDIRECT("'SECOR Protocol'!" &amp; C48)), "")</f>
        <v/>
      </c>
      <c r="E48" t="str">
        <f t="shared" ca="1" si="0"/>
        <v/>
      </c>
    </row>
    <row r="49" spans="1:5" ht="15.6">
      <c r="A49" s="136">
        <v>7.6</v>
      </c>
      <c r="B49" s="134">
        <v>5</v>
      </c>
      <c r="C49" s="134" t="s">
        <v>537</v>
      </c>
      <c r="D49" t="str" cm="1">
        <f t="array" aca="1" ref="D49" ca="1">IFERROR(--TRIM(INDIRECT("'SECOR Protocol'!" &amp; C49)), "")</f>
        <v/>
      </c>
      <c r="E49" t="str">
        <f t="shared" ca="1" si="0"/>
        <v/>
      </c>
    </row>
    <row r="50" spans="1:5" ht="15.6">
      <c r="A50" s="136">
        <v>8.1</v>
      </c>
      <c r="B50" s="134">
        <v>5</v>
      </c>
      <c r="C50" s="134" t="s">
        <v>538</v>
      </c>
      <c r="D50" t="str" cm="1">
        <f t="array" aca="1" ref="D50" ca="1">IFERROR(--TRIM(INDIRECT("'SECOR Protocol'!" &amp; C50)), "")</f>
        <v/>
      </c>
      <c r="E50" t="str">
        <f t="shared" ca="1" si="0"/>
        <v/>
      </c>
    </row>
    <row r="51" spans="1:5" ht="15.6">
      <c r="A51" s="136">
        <v>8.1999999999999993</v>
      </c>
      <c r="B51" s="134">
        <v>5</v>
      </c>
      <c r="C51" s="134" t="s">
        <v>539</v>
      </c>
      <c r="D51" t="str" cm="1">
        <f t="array" aca="1" ref="D51" ca="1">IFERROR(--TRIM(INDIRECT("'SECOR Protocol'!" &amp; C51)), "")</f>
        <v/>
      </c>
      <c r="E51" t="str">
        <f t="shared" ca="1" si="0"/>
        <v/>
      </c>
    </row>
    <row r="52" spans="1:5" ht="15.6">
      <c r="A52" s="136">
        <v>8.3000000000000007</v>
      </c>
      <c r="B52" s="134">
        <v>5</v>
      </c>
      <c r="C52" s="134" t="s">
        <v>540</v>
      </c>
      <c r="D52" t="str" cm="1">
        <f t="array" aca="1" ref="D52" ca="1">IFERROR(--TRIM(INDIRECT("'SECOR Protocol'!" &amp; C52)), "")</f>
        <v/>
      </c>
      <c r="E52" t="str">
        <f t="shared" ca="1" si="0"/>
        <v/>
      </c>
    </row>
    <row r="53" spans="1:5" ht="15.6">
      <c r="A53" s="136">
        <v>8.4</v>
      </c>
      <c r="B53" s="134">
        <v>5</v>
      </c>
      <c r="C53" s="134" t="s">
        <v>541</v>
      </c>
      <c r="D53" t="str" cm="1">
        <f t="array" aca="1" ref="D53" ca="1">IFERROR(--TRIM(INDIRECT("'SECOR Protocol'!" &amp; C53)), "")</f>
        <v/>
      </c>
      <c r="E53" t="str">
        <f t="shared" ca="1" si="0"/>
        <v/>
      </c>
    </row>
    <row r="54" spans="1:5" ht="15.6">
      <c r="A54" s="136">
        <v>8.5</v>
      </c>
      <c r="B54" s="134">
        <v>5</v>
      </c>
      <c r="C54" s="134" t="s">
        <v>542</v>
      </c>
      <c r="D54" t="str" cm="1">
        <f t="array" aca="1" ref="D54" ca="1">IFERROR(--TRIM(INDIRECT("'SECOR Protocol'!" &amp; C54)), "")</f>
        <v/>
      </c>
      <c r="E54" t="str">
        <f t="shared" ca="1" si="0"/>
        <v/>
      </c>
    </row>
    <row r="55" spans="1:5" ht="15.6">
      <c r="A55" s="136">
        <v>8.6</v>
      </c>
      <c r="B55" s="134">
        <v>5</v>
      </c>
      <c r="C55" s="134" t="s">
        <v>543</v>
      </c>
      <c r="D55" t="str" cm="1">
        <f t="array" aca="1" ref="D55" ca="1">IFERROR(--TRIM(INDIRECT("'SECOR Protocol'!" &amp; C55)), "")</f>
        <v/>
      </c>
      <c r="E55" t="str">
        <f t="shared" ca="1" si="0"/>
        <v/>
      </c>
    </row>
    <row r="56" spans="1:5" ht="15.6">
      <c r="A56" s="136">
        <v>9.1</v>
      </c>
      <c r="B56" s="134">
        <v>5</v>
      </c>
      <c r="C56" s="134" t="s">
        <v>544</v>
      </c>
      <c r="D56" t="str" cm="1">
        <f t="array" aca="1" ref="D56" ca="1">IFERROR(--TRIM(INDIRECT("'SECOR Protocol'!" &amp; C56)), "")</f>
        <v/>
      </c>
      <c r="E56" t="str">
        <f t="shared" ca="1" si="0"/>
        <v/>
      </c>
    </row>
    <row r="57" spans="1:5" ht="15.6">
      <c r="A57" s="136" t="s">
        <v>545</v>
      </c>
      <c r="B57" s="134">
        <v>5</v>
      </c>
      <c r="C57" s="134" t="s">
        <v>546</v>
      </c>
      <c r="D57" t="str" cm="1">
        <f t="array" aca="1" ref="D57" ca="1">IFERROR(--TRIM(INDIRECT("'SECOR Protocol'!" &amp; C57)), "")</f>
        <v/>
      </c>
      <c r="E57" t="str">
        <f t="shared" ca="1" si="0"/>
        <v/>
      </c>
    </row>
    <row r="58" spans="1:5" ht="15.6">
      <c r="A58" s="136" t="s">
        <v>547</v>
      </c>
      <c r="B58" s="134">
        <v>5</v>
      </c>
      <c r="C58" s="134" t="s">
        <v>548</v>
      </c>
      <c r="D58" t="str" cm="1">
        <f t="array" aca="1" ref="D58" ca="1">IFERROR(--TRIM(INDIRECT("'SECOR Protocol'!" &amp; C58)), "")</f>
        <v/>
      </c>
      <c r="E58" t="str">
        <f t="shared" ca="1" si="0"/>
        <v/>
      </c>
    </row>
    <row r="59" spans="1:5" ht="15.6">
      <c r="A59" s="136">
        <v>9.3000000000000007</v>
      </c>
      <c r="B59" s="134">
        <v>5</v>
      </c>
      <c r="C59" s="134" t="s">
        <v>549</v>
      </c>
      <c r="D59" t="str" cm="1">
        <f t="array" aca="1" ref="D59" ca="1">IFERROR(--TRIM(INDIRECT("'SECOR Protocol'!" &amp; C59)), "")</f>
        <v/>
      </c>
      <c r="E59" t="str">
        <f t="shared" ca="1" si="0"/>
        <v/>
      </c>
    </row>
    <row r="60" spans="1:5" ht="15.6">
      <c r="A60" s="136">
        <v>9.4</v>
      </c>
      <c r="B60" s="134">
        <v>5</v>
      </c>
      <c r="C60" s="134" t="s">
        <v>550</v>
      </c>
      <c r="D60" t="str" cm="1">
        <f t="array" aca="1" ref="D60" ca="1">IFERROR(--TRIM(INDIRECT("'SECOR Protocol'!" &amp; C60)), "")</f>
        <v/>
      </c>
      <c r="E60" t="str">
        <f t="shared" ca="1" si="0"/>
        <v/>
      </c>
    </row>
    <row r="61" spans="1:5" ht="15.6">
      <c r="A61" s="136">
        <v>9.5</v>
      </c>
      <c r="B61" s="134">
        <v>5</v>
      </c>
      <c r="C61" s="134" t="s">
        <v>551</v>
      </c>
      <c r="D61" t="str" cm="1">
        <f t="array" aca="1" ref="D61" ca="1">IFERROR(--TRIM(INDIRECT("'SECOR Protocol'!" &amp; C61)), "")</f>
        <v/>
      </c>
      <c r="E61" t="str">
        <f t="shared" ca="1" si="0"/>
        <v/>
      </c>
    </row>
    <row r="62" spans="1:5" ht="15.6">
      <c r="A62" s="136">
        <v>9.6</v>
      </c>
      <c r="B62" s="134">
        <v>5</v>
      </c>
      <c r="C62" s="134" t="s">
        <v>552</v>
      </c>
      <c r="D62" t="str" cm="1">
        <f t="array" aca="1" ref="D62" ca="1">IFERROR(--TRIM(INDIRECT("'SECOR Protocol'!" &amp; C62)), "")</f>
        <v/>
      </c>
      <c r="E62" t="str">
        <f t="shared" ca="1" si="0"/>
        <v/>
      </c>
    </row>
    <row r="63" spans="1:5" ht="15.6">
      <c r="A63" s="136" t="s">
        <v>553</v>
      </c>
      <c r="B63" s="134">
        <v>5</v>
      </c>
      <c r="C63" s="134" t="s">
        <v>554</v>
      </c>
      <c r="D63" t="str" cm="1">
        <f t="array" aca="1" ref="D63" ca="1">IFERROR(--TRIM(INDIRECT("'SECOR Protocol'!" &amp; C63)), "")</f>
        <v/>
      </c>
      <c r="E63" t="str">
        <f t="shared" ca="1" si="0"/>
        <v/>
      </c>
    </row>
    <row r="64" spans="1:5" ht="15.6">
      <c r="A64" s="136" t="s">
        <v>555</v>
      </c>
      <c r="B64" s="134">
        <v>5</v>
      </c>
      <c r="C64" s="134" t="s">
        <v>556</v>
      </c>
      <c r="D64" t="str" cm="1">
        <f t="array" aca="1" ref="D64" ca="1">IFERROR(--TRIM(INDIRECT("'SECOR Protocol'!" &amp; C64)), "")</f>
        <v/>
      </c>
      <c r="E64" t="str">
        <f t="shared" ca="1" si="0"/>
        <v/>
      </c>
    </row>
    <row r="65" spans="1:5" ht="15.6">
      <c r="A65" s="136">
        <v>10.199999999999999</v>
      </c>
      <c r="B65" s="134">
        <v>5</v>
      </c>
      <c r="C65" s="134" t="s">
        <v>557</v>
      </c>
      <c r="D65" t="str" cm="1">
        <f t="array" aca="1" ref="D65" ca="1">IFERROR(--TRIM(INDIRECT("'SECOR Protocol'!" &amp; C65)), "")</f>
        <v/>
      </c>
      <c r="E65" t="str">
        <f t="shared" ca="1" si="0"/>
        <v/>
      </c>
    </row>
    <row r="66" spans="1:5" ht="15.6">
      <c r="A66" s="136">
        <v>10.3</v>
      </c>
      <c r="B66" s="134">
        <v>5</v>
      </c>
      <c r="C66" s="134" t="s">
        <v>558</v>
      </c>
      <c r="D66" t="str" cm="1">
        <f t="array" aca="1" ref="D66" ca="1">IFERROR(--TRIM(INDIRECT("'SECOR Protocol'!" &amp; C66)), "")</f>
        <v/>
      </c>
      <c r="E66" t="str">
        <f t="shared" ca="1" si="0"/>
        <v/>
      </c>
    </row>
    <row r="67" spans="1:5" ht="15.6">
      <c r="A67" s="136">
        <v>10.4</v>
      </c>
      <c r="B67" s="134">
        <v>5</v>
      </c>
      <c r="C67" s="134" t="s">
        <v>559</v>
      </c>
      <c r="D67" t="str" cm="1">
        <f t="array" aca="1" ref="D67" ca="1">IFERROR(--TRIM(INDIRECT("'SECOR Protocol'!" &amp; C67)), "")</f>
        <v/>
      </c>
      <c r="E67" t="str">
        <f t="shared" ref="E67:E100" ca="1" si="1">IF(AND(D67&lt;&gt;"",D67&lt;B67),ROW(),"")</f>
        <v/>
      </c>
    </row>
    <row r="68" spans="1:5">
      <c r="D68" t="str" cm="1">
        <f t="array" aca="1" ref="D68" ca="1">IFERROR(--TRIM(INDIRECT("'SECOR Protocol'!" &amp; C68)), "")</f>
        <v/>
      </c>
      <c r="E68" t="str">
        <f t="shared" ca="1" si="1"/>
        <v/>
      </c>
    </row>
    <row r="69" spans="1:5">
      <c r="D69" t="str" cm="1">
        <f t="array" aca="1" ref="D69" ca="1">IFERROR(--TRIM(INDIRECT("'SECOR Protocol'!" &amp; C69)), "")</f>
        <v/>
      </c>
      <c r="E69" t="str">
        <f t="shared" ca="1" si="1"/>
        <v/>
      </c>
    </row>
    <row r="70" spans="1:5">
      <c r="D70" t="str" cm="1">
        <f t="array" aca="1" ref="D70" ca="1">IFERROR(--TRIM(INDIRECT("'SECOR Protocol'!" &amp; C70)), "")</f>
        <v/>
      </c>
      <c r="E70" t="str">
        <f t="shared" ca="1" si="1"/>
        <v/>
      </c>
    </row>
    <row r="71" spans="1:5">
      <c r="D71" t="str" cm="1">
        <f t="array" aca="1" ref="D71" ca="1">IFERROR(--TRIM(INDIRECT("'SECOR Protocol'!" &amp; C71)), "")</f>
        <v/>
      </c>
      <c r="E71" t="str">
        <f t="shared" ca="1" si="1"/>
        <v/>
      </c>
    </row>
    <row r="72" spans="1:5">
      <c r="D72" t="str" cm="1">
        <f t="array" aca="1" ref="D72" ca="1">IFERROR(--TRIM(INDIRECT("'SECOR Protocol'!" &amp; C72)), "")</f>
        <v/>
      </c>
      <c r="E72" t="str">
        <f t="shared" ca="1" si="1"/>
        <v/>
      </c>
    </row>
    <row r="73" spans="1:5">
      <c r="D73" t="str" cm="1">
        <f t="array" aca="1" ref="D73" ca="1">IFERROR(--TRIM(INDIRECT("'SECOR Protocol'!" &amp; C73)), "")</f>
        <v/>
      </c>
      <c r="E73" t="str">
        <f t="shared" ca="1" si="1"/>
        <v/>
      </c>
    </row>
    <row r="74" spans="1:5">
      <c r="D74" t="str" cm="1">
        <f t="array" aca="1" ref="D74" ca="1">IFERROR(--TRIM(INDIRECT("'SECOR Protocol'!" &amp; C74)), "")</f>
        <v/>
      </c>
      <c r="E74" t="str">
        <f t="shared" ca="1" si="1"/>
        <v/>
      </c>
    </row>
    <row r="75" spans="1:5">
      <c r="D75" t="str" cm="1">
        <f t="array" aca="1" ref="D75" ca="1">IFERROR(--TRIM(INDIRECT("'SECOR Protocol'!" &amp; C75)), "")</f>
        <v/>
      </c>
      <c r="E75" t="str">
        <f t="shared" ca="1" si="1"/>
        <v/>
      </c>
    </row>
    <row r="76" spans="1:5">
      <c r="E76" t="str">
        <f t="shared" si="1"/>
        <v/>
      </c>
    </row>
    <row r="77" spans="1:5">
      <c r="E77" t="str">
        <f t="shared" si="1"/>
        <v/>
      </c>
    </row>
    <row r="78" spans="1:5">
      <c r="E78" t="str">
        <f t="shared" si="1"/>
        <v/>
      </c>
    </row>
    <row r="79" spans="1:5">
      <c r="E79" t="str">
        <f t="shared" si="1"/>
        <v/>
      </c>
    </row>
    <row r="80" spans="1:5">
      <c r="E80" t="str">
        <f t="shared" si="1"/>
        <v/>
      </c>
    </row>
    <row r="81" spans="5:5">
      <c r="E81" t="str">
        <f t="shared" si="1"/>
        <v/>
      </c>
    </row>
    <row r="82" spans="5:5">
      <c r="E82" t="str">
        <f t="shared" si="1"/>
        <v/>
      </c>
    </row>
    <row r="83" spans="5:5">
      <c r="E83" t="str">
        <f t="shared" si="1"/>
        <v/>
      </c>
    </row>
    <row r="84" spans="5:5">
      <c r="E84" t="str">
        <f t="shared" si="1"/>
        <v/>
      </c>
    </row>
    <row r="85" spans="5:5">
      <c r="E85" t="str">
        <f t="shared" si="1"/>
        <v/>
      </c>
    </row>
    <row r="86" spans="5:5">
      <c r="E86" t="str">
        <f t="shared" si="1"/>
        <v/>
      </c>
    </row>
    <row r="87" spans="5:5">
      <c r="E87" t="str">
        <f t="shared" si="1"/>
        <v/>
      </c>
    </row>
    <row r="88" spans="5:5">
      <c r="E88" t="str">
        <f t="shared" si="1"/>
        <v/>
      </c>
    </row>
    <row r="89" spans="5:5">
      <c r="E89" t="str">
        <f t="shared" si="1"/>
        <v/>
      </c>
    </row>
    <row r="90" spans="5:5">
      <c r="E90" t="str">
        <f t="shared" si="1"/>
        <v/>
      </c>
    </row>
    <row r="91" spans="5:5">
      <c r="E91" t="str">
        <f t="shared" si="1"/>
        <v/>
      </c>
    </row>
    <row r="92" spans="5:5">
      <c r="E92" t="str">
        <f t="shared" si="1"/>
        <v/>
      </c>
    </row>
    <row r="93" spans="5:5">
      <c r="E93" t="str">
        <f t="shared" si="1"/>
        <v/>
      </c>
    </row>
    <row r="94" spans="5:5">
      <c r="E94" t="str">
        <f t="shared" si="1"/>
        <v/>
      </c>
    </row>
    <row r="95" spans="5:5">
      <c r="E95" t="str">
        <f t="shared" si="1"/>
        <v/>
      </c>
    </row>
    <row r="96" spans="5:5">
      <c r="E96" t="str">
        <f t="shared" si="1"/>
        <v/>
      </c>
    </row>
    <row r="97" spans="5:5">
      <c r="E97" t="str">
        <f t="shared" si="1"/>
        <v/>
      </c>
    </row>
    <row r="98" spans="5:5">
      <c r="E98" t="str">
        <f t="shared" si="1"/>
        <v/>
      </c>
    </row>
    <row r="99" spans="5:5">
      <c r="E99" t="str">
        <f t="shared" si="1"/>
        <v/>
      </c>
    </row>
    <row r="100" spans="5:5">
      <c r="E100" t="str">
        <f t="shared" si="1"/>
        <v/>
      </c>
    </row>
  </sheetData>
  <sheetProtection algorithmName="SHA-512" hashValue="A1WQ+cV3OU/JkSJUCGYdQVJv3XSbujQOJPl6gBrnwyE0HlzxKs3ITMlIfD97XnmifKepm7biy4WJJIdB7d8/gQ==" saltValue="l2Bqc4uo7G88bYIVYaDaF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05AD2-B493-4616-AE06-EC5D63AD2857}">
  <dimension ref="A1:J35"/>
  <sheetViews>
    <sheetView workbookViewId="0">
      <selection activeCell="S18" sqref="S18"/>
    </sheetView>
  </sheetViews>
  <sheetFormatPr defaultRowHeight="14.4"/>
  <cols>
    <col min="2" max="2" width="15.77734375" customWidth="1"/>
  </cols>
  <sheetData>
    <row r="1" spans="1:10" ht="20.399999999999999" thickBot="1">
      <c r="A1" s="77" t="s">
        <v>607</v>
      </c>
      <c r="B1" s="8"/>
      <c r="C1" s="8"/>
      <c r="D1" s="8"/>
      <c r="E1" s="8"/>
      <c r="F1" s="8"/>
      <c r="G1" s="8"/>
      <c r="H1" s="8"/>
      <c r="I1" s="8"/>
      <c r="J1" s="33"/>
    </row>
    <row r="2" spans="1:10" ht="7.2" customHeight="1" thickTop="1">
      <c r="J2" s="33"/>
    </row>
    <row r="3" spans="1:10" ht="28.8" customHeight="1">
      <c r="A3" s="368" t="s">
        <v>133</v>
      </c>
      <c r="B3" s="369"/>
      <c r="C3" s="370"/>
      <c r="D3" s="370"/>
      <c r="E3" s="370"/>
      <c r="F3" s="370"/>
      <c r="G3" s="370"/>
      <c r="H3" s="370"/>
      <c r="I3" s="370"/>
      <c r="J3" s="33"/>
    </row>
    <row r="4" spans="1:10" ht="28.8" customHeight="1">
      <c r="A4" s="368" t="s">
        <v>458</v>
      </c>
      <c r="B4" s="368"/>
      <c r="C4" s="372"/>
      <c r="D4" s="372"/>
      <c r="E4" s="372"/>
      <c r="F4" s="372"/>
      <c r="G4" s="372"/>
      <c r="H4" s="372"/>
      <c r="I4" s="372"/>
      <c r="J4" s="33"/>
    </row>
    <row r="5" spans="1:10" ht="28.8" customHeight="1">
      <c r="A5" s="371" t="s">
        <v>459</v>
      </c>
      <c r="B5" s="369"/>
      <c r="C5" s="370"/>
      <c r="D5" s="370"/>
      <c r="E5" s="370"/>
      <c r="F5" s="370"/>
      <c r="G5" s="370"/>
      <c r="H5" s="370"/>
      <c r="I5" s="370"/>
      <c r="J5" s="33"/>
    </row>
    <row r="6" spans="1:10" ht="58.2" customHeight="1">
      <c r="A6" s="371" t="s">
        <v>465</v>
      </c>
      <c r="B6" s="371"/>
      <c r="C6" s="372"/>
      <c r="D6" s="372"/>
      <c r="E6" s="372"/>
      <c r="F6" s="372"/>
      <c r="G6" s="372"/>
      <c r="H6" s="372"/>
      <c r="I6" s="372"/>
      <c r="J6" s="33"/>
    </row>
    <row r="7" spans="1:10" ht="28.8" customHeight="1">
      <c r="A7" s="368" t="s">
        <v>460</v>
      </c>
      <c r="B7" s="369"/>
      <c r="C7" s="372"/>
      <c r="D7" s="372"/>
      <c r="E7" s="372"/>
      <c r="F7" s="372"/>
      <c r="G7" s="372"/>
      <c r="H7" s="372"/>
      <c r="I7" s="372"/>
      <c r="J7" s="33"/>
    </row>
    <row r="8" spans="1:10">
      <c r="A8" s="33"/>
      <c r="B8" s="33"/>
      <c r="C8" s="33"/>
      <c r="D8" s="33"/>
      <c r="E8" s="33"/>
      <c r="F8" s="33"/>
      <c r="G8" s="33"/>
      <c r="H8" s="33"/>
      <c r="I8" s="33"/>
      <c r="J8" s="33"/>
    </row>
    <row r="9" spans="1:10">
      <c r="A9" s="33"/>
      <c r="B9" s="33"/>
      <c r="C9" s="33"/>
      <c r="D9" s="33"/>
      <c r="E9" s="33"/>
      <c r="F9" s="33"/>
      <c r="G9" s="33"/>
      <c r="H9" s="33"/>
      <c r="I9" s="33"/>
      <c r="J9" s="33"/>
    </row>
    <row r="10" spans="1:10">
      <c r="A10" s="33"/>
      <c r="B10" s="33"/>
      <c r="C10" s="33"/>
      <c r="D10" s="33"/>
      <c r="E10" s="33"/>
      <c r="F10" s="33"/>
      <c r="G10" s="33"/>
      <c r="H10" s="33"/>
      <c r="I10" s="33"/>
      <c r="J10" s="33"/>
    </row>
    <row r="11" spans="1:10">
      <c r="A11" s="33"/>
      <c r="B11" s="33"/>
      <c r="C11" s="33"/>
      <c r="D11" s="33"/>
      <c r="E11" s="33"/>
      <c r="F11" s="33"/>
      <c r="G11" s="33"/>
      <c r="H11" s="33"/>
      <c r="I11" s="33"/>
      <c r="J11" s="33"/>
    </row>
    <row r="12" spans="1:10">
      <c r="A12" s="33"/>
      <c r="B12" s="33"/>
      <c r="C12" s="33"/>
      <c r="D12" s="33"/>
      <c r="E12" s="33"/>
      <c r="F12" s="33"/>
      <c r="G12" s="33"/>
      <c r="H12" s="33"/>
      <c r="I12" s="33"/>
      <c r="J12" s="33"/>
    </row>
    <row r="13" spans="1:10">
      <c r="A13" s="33"/>
      <c r="B13" s="33"/>
      <c r="C13" s="33"/>
      <c r="D13" s="33"/>
      <c r="E13" s="33"/>
      <c r="F13" s="33"/>
      <c r="G13" s="33"/>
      <c r="H13" s="33"/>
      <c r="I13" s="33"/>
      <c r="J13" s="33"/>
    </row>
    <row r="14" spans="1:10">
      <c r="A14" s="33"/>
      <c r="B14" s="33"/>
      <c r="C14" s="33"/>
      <c r="D14" s="33"/>
      <c r="E14" s="33"/>
      <c r="F14" s="33"/>
      <c r="G14" s="33"/>
      <c r="H14" s="33"/>
      <c r="I14" s="33"/>
      <c r="J14" s="33"/>
    </row>
    <row r="15" spans="1:10">
      <c r="A15" s="33"/>
      <c r="B15" s="33"/>
      <c r="C15" s="33"/>
      <c r="D15" s="33"/>
      <c r="E15" s="33"/>
      <c r="F15" s="33"/>
      <c r="G15" s="33"/>
      <c r="H15" s="33"/>
      <c r="I15" s="33"/>
      <c r="J15" s="33"/>
    </row>
    <row r="16" spans="1:10">
      <c r="A16" s="33"/>
      <c r="B16" s="33"/>
      <c r="C16" s="33"/>
      <c r="D16" s="33"/>
      <c r="E16" s="33"/>
      <c r="F16" s="33"/>
      <c r="G16" s="33"/>
      <c r="H16" s="33"/>
      <c r="I16" s="33"/>
      <c r="J16" s="33"/>
    </row>
    <row r="17" spans="1:10">
      <c r="A17" s="33"/>
      <c r="B17" s="33"/>
      <c r="C17" s="33"/>
      <c r="D17" s="33"/>
      <c r="E17" s="33"/>
      <c r="F17" s="33"/>
      <c r="G17" s="33"/>
      <c r="H17" s="33"/>
      <c r="I17" s="33"/>
      <c r="J17" s="33"/>
    </row>
    <row r="18" spans="1:10">
      <c r="A18" s="33"/>
      <c r="B18" s="33"/>
      <c r="C18" s="33"/>
      <c r="D18" s="33"/>
      <c r="E18" s="33"/>
      <c r="F18" s="33"/>
      <c r="G18" s="33"/>
      <c r="H18" s="33"/>
      <c r="I18" s="33"/>
      <c r="J18" s="33"/>
    </row>
    <row r="19" spans="1:10">
      <c r="A19" s="33"/>
      <c r="B19" s="33"/>
      <c r="C19" s="33"/>
      <c r="D19" s="33"/>
      <c r="E19" s="33"/>
      <c r="F19" s="33"/>
      <c r="G19" s="33"/>
      <c r="H19" s="33"/>
      <c r="I19" s="33"/>
      <c r="J19" s="33"/>
    </row>
    <row r="20" spans="1:10">
      <c r="A20" s="33"/>
      <c r="B20" s="33"/>
      <c r="C20" s="33"/>
      <c r="D20" s="33"/>
      <c r="E20" s="33"/>
      <c r="F20" s="33"/>
      <c r="G20" s="33"/>
      <c r="H20" s="33"/>
      <c r="I20" s="33"/>
      <c r="J20" s="33"/>
    </row>
    <row r="21" spans="1:10">
      <c r="A21" s="33"/>
      <c r="B21" s="33"/>
      <c r="C21" s="33"/>
      <c r="D21" s="33"/>
      <c r="E21" s="33"/>
      <c r="F21" s="33"/>
      <c r="G21" s="33"/>
      <c r="H21" s="33"/>
      <c r="I21" s="33"/>
      <c r="J21" s="33"/>
    </row>
    <row r="22" spans="1:10">
      <c r="A22" s="33"/>
      <c r="B22" s="33"/>
      <c r="C22" s="33"/>
      <c r="D22" s="33"/>
      <c r="E22" s="33"/>
      <c r="F22" s="33"/>
      <c r="G22" s="33"/>
      <c r="H22" s="33"/>
      <c r="I22" s="33"/>
      <c r="J22" s="33"/>
    </row>
    <row r="23" spans="1:10">
      <c r="A23" s="33"/>
      <c r="B23" s="33"/>
      <c r="C23" s="33"/>
      <c r="D23" s="33"/>
      <c r="E23" s="33"/>
      <c r="F23" s="33"/>
      <c r="G23" s="33"/>
      <c r="H23" s="33"/>
      <c r="I23" s="33"/>
      <c r="J23" s="33"/>
    </row>
    <row r="24" spans="1:10">
      <c r="A24" s="33"/>
      <c r="B24" s="33"/>
      <c r="C24" s="33"/>
      <c r="D24" s="33"/>
      <c r="E24" s="33"/>
      <c r="F24" s="33"/>
      <c r="G24" s="33"/>
      <c r="H24" s="33"/>
      <c r="I24" s="33"/>
      <c r="J24" s="33"/>
    </row>
    <row r="25" spans="1:10">
      <c r="A25" s="33"/>
      <c r="B25" s="33"/>
      <c r="C25" s="33"/>
      <c r="D25" s="33"/>
      <c r="E25" s="33"/>
      <c r="F25" s="33"/>
      <c r="G25" s="33"/>
      <c r="H25" s="33"/>
      <c r="I25" s="33"/>
      <c r="J25" s="33"/>
    </row>
    <row r="26" spans="1:10">
      <c r="A26" s="33"/>
      <c r="B26" s="33"/>
      <c r="C26" s="33"/>
      <c r="D26" s="33"/>
      <c r="E26" s="33"/>
      <c r="F26" s="33"/>
      <c r="G26" s="33"/>
      <c r="H26" s="33"/>
      <c r="I26" s="33"/>
      <c r="J26" s="33"/>
    </row>
    <row r="27" spans="1:10">
      <c r="A27" s="33"/>
      <c r="B27" s="33"/>
      <c r="C27" s="33"/>
      <c r="D27" s="33"/>
      <c r="E27" s="33"/>
      <c r="F27" s="33"/>
      <c r="G27" s="33"/>
      <c r="H27" s="33"/>
      <c r="I27" s="33"/>
      <c r="J27" s="33"/>
    </row>
    <row r="28" spans="1:10">
      <c r="A28" s="33"/>
      <c r="B28" s="33"/>
      <c r="C28" s="33"/>
      <c r="D28" s="33"/>
      <c r="E28" s="33"/>
      <c r="F28" s="33"/>
      <c r="G28" s="33"/>
      <c r="H28" s="33"/>
      <c r="I28" s="33"/>
      <c r="J28" s="33"/>
    </row>
    <row r="29" spans="1:10">
      <c r="A29" s="33"/>
      <c r="B29" s="33"/>
      <c r="C29" s="33"/>
      <c r="D29" s="33"/>
      <c r="E29" s="33"/>
      <c r="F29" s="33"/>
      <c r="G29" s="33"/>
      <c r="H29" s="33"/>
      <c r="I29" s="33"/>
      <c r="J29" s="33"/>
    </row>
    <row r="30" spans="1:10">
      <c r="A30" s="33"/>
      <c r="B30" s="33"/>
      <c r="C30" s="33"/>
      <c r="D30" s="33"/>
      <c r="E30" s="33"/>
      <c r="F30" s="33"/>
      <c r="G30" s="33"/>
      <c r="H30" s="33"/>
      <c r="I30" s="33"/>
      <c r="J30" s="33"/>
    </row>
    <row r="31" spans="1:10">
      <c r="A31" s="33"/>
      <c r="B31" s="33"/>
      <c r="C31" s="33"/>
      <c r="D31" s="33"/>
      <c r="E31" s="33"/>
      <c r="F31" s="33"/>
      <c r="G31" s="33"/>
      <c r="H31" s="33"/>
      <c r="I31" s="33"/>
      <c r="J31" s="33"/>
    </row>
    <row r="32" spans="1:10">
      <c r="A32" s="33"/>
      <c r="B32" s="33"/>
      <c r="C32" s="33"/>
      <c r="D32" s="33"/>
      <c r="E32" s="33"/>
      <c r="F32" s="33"/>
      <c r="G32" s="33"/>
      <c r="H32" s="33"/>
      <c r="I32" s="33"/>
      <c r="J32" s="33"/>
    </row>
    <row r="33" spans="1:10">
      <c r="A33" s="33"/>
      <c r="B33" s="33"/>
      <c r="C33" s="33"/>
      <c r="D33" s="33"/>
      <c r="E33" s="33"/>
      <c r="F33" s="33"/>
      <c r="G33" s="33"/>
      <c r="H33" s="33"/>
      <c r="I33" s="33"/>
      <c r="J33" s="33"/>
    </row>
    <row r="34" spans="1:10">
      <c r="A34" s="33"/>
      <c r="B34" s="33"/>
      <c r="C34" s="33"/>
      <c r="D34" s="33"/>
      <c r="E34" s="33"/>
      <c r="F34" s="33"/>
      <c r="G34" s="33"/>
      <c r="H34" s="33"/>
      <c r="I34" s="33"/>
      <c r="J34" s="33"/>
    </row>
    <row r="35" spans="1:10">
      <c r="A35" s="33"/>
      <c r="B35" s="33"/>
      <c r="C35" s="33"/>
      <c r="D35" s="33"/>
      <c r="E35" s="33"/>
      <c r="F35" s="33"/>
      <c r="G35" s="33"/>
      <c r="H35" s="33"/>
      <c r="I35" s="33"/>
      <c r="J35" s="33"/>
    </row>
  </sheetData>
  <sheetProtection formatCells="0" formatRows="0"/>
  <mergeCells count="10">
    <mergeCell ref="A3:B3"/>
    <mergeCell ref="C3:I3"/>
    <mergeCell ref="A5:B5"/>
    <mergeCell ref="C5:I5"/>
    <mergeCell ref="A7:B7"/>
    <mergeCell ref="A4:B4"/>
    <mergeCell ref="C7:I7"/>
    <mergeCell ref="C4:I4"/>
    <mergeCell ref="A6:B6"/>
    <mergeCell ref="C6:I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9C33E-2B52-4713-8DA3-3F84F11CEB10}">
  <dimension ref="A1:M39"/>
  <sheetViews>
    <sheetView workbookViewId="0">
      <selection activeCell="D23" sqref="D23:G24"/>
    </sheetView>
  </sheetViews>
  <sheetFormatPr defaultRowHeight="14.4"/>
  <cols>
    <col min="1" max="1" width="19.77734375" customWidth="1"/>
  </cols>
  <sheetData>
    <row r="1" spans="1:13" ht="20.399999999999999" thickBot="1">
      <c r="A1" s="8" t="s">
        <v>132</v>
      </c>
      <c r="B1" s="72"/>
      <c r="C1" s="8"/>
      <c r="D1" s="8"/>
      <c r="E1" s="73"/>
      <c r="F1" s="8"/>
      <c r="G1" s="74"/>
      <c r="H1" s="8"/>
      <c r="I1" s="8"/>
      <c r="J1" s="8"/>
      <c r="K1" s="8"/>
      <c r="L1" s="60"/>
      <c r="M1" s="60"/>
    </row>
    <row r="2" spans="1:13" ht="7.2" customHeight="1" thickTop="1">
      <c r="A2" s="60"/>
      <c r="B2" s="60"/>
      <c r="C2" s="61"/>
      <c r="D2" s="61"/>
      <c r="E2" s="61"/>
      <c r="F2" s="61"/>
      <c r="G2" s="61"/>
      <c r="H2" s="61"/>
      <c r="I2" s="61"/>
      <c r="J2" s="61"/>
      <c r="K2" s="61"/>
      <c r="L2" s="61"/>
      <c r="M2" s="61"/>
    </row>
    <row r="3" spans="1:13">
      <c r="A3" s="71"/>
      <c r="B3" s="71"/>
      <c r="C3" s="71"/>
      <c r="D3" s="71"/>
      <c r="E3" s="71"/>
      <c r="F3" s="71"/>
      <c r="G3" s="71"/>
      <c r="H3" s="71"/>
      <c r="I3" s="71"/>
      <c r="J3" s="71"/>
      <c r="K3" s="71"/>
      <c r="L3" s="62"/>
      <c r="M3" s="62"/>
    </row>
    <row r="4" spans="1:13" ht="7.2" customHeight="1">
      <c r="A4" s="61"/>
      <c r="B4" s="61"/>
      <c r="C4" s="61"/>
      <c r="D4" s="61"/>
      <c r="E4" s="61"/>
      <c r="F4" s="61"/>
      <c r="G4" s="61"/>
      <c r="H4" s="61"/>
      <c r="I4" s="61"/>
      <c r="J4" s="61"/>
      <c r="K4" s="61"/>
      <c r="L4" s="61"/>
      <c r="M4" s="61"/>
    </row>
    <row r="5" spans="1:13" ht="28.8" customHeight="1">
      <c r="A5" s="384" t="s">
        <v>454</v>
      </c>
      <c r="B5" s="384"/>
      <c r="C5" s="384"/>
      <c r="D5" s="384"/>
      <c r="E5" s="384"/>
      <c r="F5" s="384"/>
      <c r="G5" s="384"/>
      <c r="H5" s="384"/>
      <c r="I5" s="384"/>
      <c r="J5" s="384"/>
      <c r="K5" s="384"/>
      <c r="L5" s="61"/>
      <c r="M5" s="61"/>
    </row>
    <row r="6" spans="1:13" ht="7.2" customHeight="1">
      <c r="A6" s="7"/>
      <c r="B6" s="61"/>
      <c r="C6" s="61"/>
      <c r="D6" s="61"/>
      <c r="E6" s="61"/>
      <c r="F6" s="61"/>
      <c r="G6" s="61"/>
      <c r="H6" s="61"/>
      <c r="I6" s="61"/>
      <c r="J6" s="61"/>
      <c r="K6" s="61"/>
      <c r="L6" s="61"/>
      <c r="M6" s="61"/>
    </row>
    <row r="7" spans="1:13" ht="28.8" customHeight="1">
      <c r="A7" s="132" t="s">
        <v>101</v>
      </c>
      <c r="B7" s="378" t="s">
        <v>102</v>
      </c>
      <c r="C7" s="378"/>
      <c r="D7" s="378"/>
      <c r="E7" s="378"/>
      <c r="F7" s="378"/>
      <c r="G7" s="378"/>
      <c r="H7" s="378"/>
      <c r="I7" s="378"/>
      <c r="J7" s="378"/>
      <c r="K7" s="378"/>
      <c r="L7" s="65"/>
      <c r="M7" s="65"/>
    </row>
    <row r="8" spans="1:13" ht="28.8" customHeight="1">
      <c r="A8" s="132" t="s">
        <v>103</v>
      </c>
      <c r="B8" s="379" t="s">
        <v>104</v>
      </c>
      <c r="C8" s="379"/>
      <c r="D8" s="379"/>
      <c r="E8" s="379"/>
      <c r="F8" s="379"/>
      <c r="G8" s="379"/>
      <c r="H8" s="379"/>
      <c r="I8" s="379"/>
      <c r="J8" s="379"/>
      <c r="K8" s="379"/>
      <c r="L8" s="65"/>
      <c r="M8" s="65"/>
    </row>
    <row r="9" spans="1:13" ht="28.8" customHeight="1">
      <c r="A9" s="64" t="s">
        <v>105</v>
      </c>
      <c r="B9" s="379" t="s">
        <v>106</v>
      </c>
      <c r="C9" s="379"/>
      <c r="D9" s="379"/>
      <c r="E9" s="379"/>
      <c r="F9" s="379"/>
      <c r="G9" s="379"/>
      <c r="H9" s="379"/>
      <c r="I9" s="379"/>
      <c r="J9" s="379"/>
      <c r="K9" s="379"/>
      <c r="L9" s="65"/>
      <c r="M9" s="65"/>
    </row>
    <row r="10" spans="1:13" ht="28.8" customHeight="1">
      <c r="A10" s="64" t="s">
        <v>107</v>
      </c>
      <c r="B10" s="362" t="s">
        <v>108</v>
      </c>
      <c r="C10" s="362"/>
      <c r="D10" s="362"/>
      <c r="E10" s="362"/>
      <c r="F10" s="362"/>
      <c r="G10" s="362"/>
      <c r="H10" s="362"/>
      <c r="I10" s="362"/>
      <c r="J10" s="362"/>
      <c r="K10" s="362"/>
      <c r="L10" s="65"/>
      <c r="M10" s="65"/>
    </row>
    <row r="11" spans="1:13" ht="43.2" customHeight="1">
      <c r="A11" s="64" t="s">
        <v>109</v>
      </c>
      <c r="B11" s="379" t="s">
        <v>110</v>
      </c>
      <c r="C11" s="379"/>
      <c r="D11" s="379"/>
      <c r="E11" s="379"/>
      <c r="F11" s="379"/>
      <c r="G11" s="379"/>
      <c r="H11" s="379"/>
      <c r="I11" s="379"/>
      <c r="J11" s="379"/>
      <c r="K11" s="379"/>
      <c r="L11" s="65"/>
      <c r="M11" s="65"/>
    </row>
    <row r="12" spans="1:13" ht="28.8" customHeight="1">
      <c r="A12" s="64" t="s">
        <v>111</v>
      </c>
      <c r="B12" s="379" t="s">
        <v>112</v>
      </c>
      <c r="C12" s="379"/>
      <c r="D12" s="379"/>
      <c r="E12" s="379"/>
      <c r="F12" s="379"/>
      <c r="G12" s="379"/>
      <c r="H12" s="379"/>
      <c r="I12" s="379"/>
      <c r="J12" s="379"/>
      <c r="K12" s="379"/>
      <c r="L12" s="65"/>
      <c r="M12" s="65"/>
    </row>
    <row r="13" spans="1:13" ht="71.849999999999994" customHeight="1">
      <c r="A13" s="64" t="s">
        <v>113</v>
      </c>
      <c r="B13" s="362" t="s">
        <v>114</v>
      </c>
      <c r="C13" s="362"/>
      <c r="D13" s="362"/>
      <c r="E13" s="362"/>
      <c r="F13" s="362"/>
      <c r="G13" s="362"/>
      <c r="H13" s="362"/>
      <c r="I13" s="362"/>
      <c r="J13" s="362"/>
      <c r="K13" s="362"/>
      <c r="L13" s="65"/>
      <c r="M13" s="65"/>
    </row>
    <row r="14" spans="1:13" ht="28.8" customHeight="1">
      <c r="A14" s="64" t="s">
        <v>115</v>
      </c>
      <c r="B14" s="383" t="s">
        <v>116</v>
      </c>
      <c r="C14" s="383"/>
      <c r="D14" s="383"/>
      <c r="E14" s="383"/>
      <c r="F14" s="383"/>
      <c r="G14" s="383"/>
      <c r="H14" s="383"/>
      <c r="I14" s="383"/>
      <c r="J14" s="383"/>
      <c r="K14" s="383"/>
      <c r="L14" s="65"/>
      <c r="M14" s="65"/>
    </row>
    <row r="15" spans="1:13" ht="28.8" customHeight="1">
      <c r="A15" s="64" t="s">
        <v>117</v>
      </c>
      <c r="B15" s="379" t="s">
        <v>118</v>
      </c>
      <c r="C15" s="379"/>
      <c r="D15" s="379"/>
      <c r="E15" s="379"/>
      <c r="F15" s="379"/>
      <c r="G15" s="379"/>
      <c r="H15" s="379"/>
      <c r="I15" s="379"/>
      <c r="J15" s="379"/>
      <c r="K15" s="379"/>
      <c r="L15" s="65"/>
      <c r="M15" s="65"/>
    </row>
    <row r="16" spans="1:13" ht="43.2" customHeight="1">
      <c r="A16" s="64" t="s">
        <v>119</v>
      </c>
      <c r="B16" s="379" t="s">
        <v>120</v>
      </c>
      <c r="C16" s="379"/>
      <c r="D16" s="379"/>
      <c r="E16" s="379"/>
      <c r="F16" s="379"/>
      <c r="G16" s="379"/>
      <c r="H16" s="379"/>
      <c r="I16" s="379"/>
      <c r="J16" s="379"/>
      <c r="K16" s="379"/>
      <c r="L16" s="65"/>
      <c r="M16" s="65"/>
    </row>
    <row r="17" spans="1:13">
      <c r="A17" s="64" t="s">
        <v>121</v>
      </c>
      <c r="B17" s="378" t="s">
        <v>122</v>
      </c>
      <c r="C17" s="378"/>
      <c r="D17" s="378"/>
      <c r="E17" s="378"/>
      <c r="F17" s="378"/>
      <c r="G17" s="378"/>
      <c r="H17" s="378"/>
      <c r="I17" s="378"/>
      <c r="J17" s="378"/>
      <c r="K17" s="378"/>
      <c r="L17" s="65"/>
      <c r="M17" s="65"/>
    </row>
    <row r="18" spans="1:13" ht="28.8" customHeight="1">
      <c r="A18" s="132" t="s">
        <v>123</v>
      </c>
      <c r="B18" s="379" t="s">
        <v>124</v>
      </c>
      <c r="C18" s="379"/>
      <c r="D18" s="379"/>
      <c r="E18" s="379"/>
      <c r="F18" s="379"/>
      <c r="G18" s="379"/>
      <c r="H18" s="379"/>
      <c r="I18" s="379"/>
      <c r="J18" s="379"/>
      <c r="K18" s="379"/>
      <c r="L18" s="65"/>
      <c r="M18" s="65"/>
    </row>
    <row r="19" spans="1:13" ht="28.8" customHeight="1">
      <c r="A19" s="132" t="s">
        <v>125</v>
      </c>
      <c r="B19" s="362" t="s">
        <v>126</v>
      </c>
      <c r="C19" s="362"/>
      <c r="D19" s="362"/>
      <c r="E19" s="362"/>
      <c r="F19" s="362"/>
      <c r="G19" s="362"/>
      <c r="H19" s="362"/>
      <c r="I19" s="362"/>
      <c r="J19" s="362"/>
      <c r="K19" s="362"/>
      <c r="L19" s="65"/>
      <c r="M19" s="65"/>
    </row>
    <row r="20" spans="1:13" ht="28.8" customHeight="1">
      <c r="A20" s="132" t="s">
        <v>127</v>
      </c>
      <c r="B20" s="379" t="s">
        <v>128</v>
      </c>
      <c r="C20" s="379"/>
      <c r="D20" s="379"/>
      <c r="E20" s="379"/>
      <c r="F20" s="379"/>
      <c r="G20" s="379"/>
      <c r="H20" s="379"/>
      <c r="I20" s="379"/>
      <c r="J20" s="379"/>
      <c r="K20" s="379"/>
      <c r="L20" s="65"/>
      <c r="M20" s="65"/>
    </row>
    <row r="21" spans="1:13">
      <c r="A21" s="66"/>
      <c r="B21" s="61"/>
      <c r="C21" s="61"/>
      <c r="D21" s="61"/>
      <c r="E21" s="61"/>
      <c r="F21" s="61"/>
      <c r="G21" s="61"/>
      <c r="H21" s="61"/>
      <c r="I21" s="61"/>
      <c r="J21" s="61"/>
      <c r="K21" s="61"/>
      <c r="L21" s="61"/>
      <c r="M21" s="61"/>
    </row>
    <row r="22" spans="1:13">
      <c r="A22" s="66"/>
      <c r="B22" s="61"/>
      <c r="C22" s="61"/>
      <c r="D22" s="61"/>
      <c r="E22" s="61"/>
      <c r="F22" s="61"/>
      <c r="G22" s="61"/>
      <c r="H22" s="61"/>
      <c r="I22" s="61"/>
      <c r="J22" s="61"/>
      <c r="K22" s="61"/>
      <c r="L22" s="61"/>
      <c r="M22" s="61"/>
    </row>
    <row r="23" spans="1:13">
      <c r="A23" s="68"/>
      <c r="B23" s="69"/>
      <c r="C23" s="69"/>
      <c r="D23" s="380"/>
      <c r="E23" s="380"/>
      <c r="F23" s="380"/>
      <c r="G23" s="380"/>
      <c r="H23" s="69"/>
      <c r="I23" s="69"/>
      <c r="J23" s="69"/>
      <c r="K23" s="69"/>
      <c r="L23" s="69"/>
      <c r="M23" s="69"/>
    </row>
    <row r="24" spans="1:13">
      <c r="A24" s="375">
        <f>IF('Cover Page'!C5="",'Cover Page'!C4,'Cover Page'!C5)</f>
        <v>0</v>
      </c>
      <c r="B24" s="375"/>
      <c r="C24" s="69"/>
      <c r="D24" s="381"/>
      <c r="E24" s="381"/>
      <c r="F24" s="381"/>
      <c r="G24" s="381"/>
      <c r="H24" s="69"/>
      <c r="I24" s="376"/>
      <c r="J24" s="376"/>
      <c r="K24" s="376"/>
      <c r="L24" s="69"/>
      <c r="M24" s="69"/>
    </row>
    <row r="25" spans="1:13">
      <c r="A25" s="377" t="s">
        <v>455</v>
      </c>
      <c r="B25" s="377"/>
      <c r="C25" s="60"/>
      <c r="D25" s="377" t="s">
        <v>456</v>
      </c>
      <c r="E25" s="377"/>
      <c r="F25" s="377"/>
      <c r="G25" s="377"/>
      <c r="H25" s="60"/>
      <c r="I25" s="377" t="s">
        <v>129</v>
      </c>
      <c r="J25" s="377"/>
      <c r="K25" s="377"/>
      <c r="L25" s="60"/>
      <c r="M25" s="60"/>
    </row>
    <row r="26" spans="1:13">
      <c r="A26" s="61"/>
      <c r="B26" s="61"/>
      <c r="C26" s="61"/>
      <c r="D26" s="61"/>
      <c r="E26" s="61"/>
      <c r="F26" s="61"/>
      <c r="G26" s="61"/>
      <c r="H26" s="61"/>
      <c r="I26" s="61"/>
      <c r="J26" s="61"/>
      <c r="K26" s="61"/>
      <c r="L26" s="61"/>
      <c r="M26" s="61"/>
    </row>
    <row r="27" spans="1:13">
      <c r="A27" s="61"/>
      <c r="B27" s="61"/>
      <c r="C27" s="61"/>
      <c r="D27" s="61"/>
      <c r="E27" s="61"/>
      <c r="F27" s="61"/>
      <c r="G27" s="61"/>
      <c r="H27" s="61"/>
      <c r="I27" s="61"/>
      <c r="J27" s="61"/>
      <c r="K27" s="61"/>
      <c r="L27" s="61"/>
      <c r="M27" s="61"/>
    </row>
    <row r="28" spans="1:13">
      <c r="A28" s="61"/>
      <c r="B28" s="61"/>
      <c r="C28" s="61"/>
      <c r="D28" s="61"/>
      <c r="E28" s="61"/>
      <c r="F28" s="61"/>
      <c r="G28" s="61"/>
      <c r="H28" s="61"/>
      <c r="I28" s="61"/>
      <c r="J28" s="61"/>
      <c r="K28" s="61"/>
      <c r="L28" s="61"/>
      <c r="M28" s="61"/>
    </row>
    <row r="29" spans="1:13" ht="20.399999999999999" thickBot="1">
      <c r="A29" s="8" t="s">
        <v>457</v>
      </c>
      <c r="B29" s="72"/>
      <c r="C29" s="8"/>
      <c r="D29" s="8"/>
      <c r="E29" s="73"/>
      <c r="F29" s="8"/>
      <c r="G29" s="74"/>
      <c r="H29" s="8"/>
      <c r="I29" s="8"/>
      <c r="J29" s="8"/>
      <c r="K29" s="8"/>
      <c r="L29" s="70"/>
      <c r="M29" s="70"/>
    </row>
    <row r="30" spans="1:13" ht="7.2" customHeight="1" thickTop="1">
      <c r="A30" s="60"/>
      <c r="B30" s="60"/>
      <c r="C30" s="61"/>
      <c r="D30" s="61"/>
      <c r="E30" s="61"/>
      <c r="F30" s="61"/>
      <c r="G30" s="61"/>
      <c r="H30" s="61"/>
      <c r="I30" s="61"/>
      <c r="J30" s="61"/>
      <c r="K30" s="61"/>
      <c r="L30" s="61"/>
      <c r="M30" s="61"/>
    </row>
    <row r="31" spans="1:13">
      <c r="A31" s="71"/>
      <c r="B31" s="71"/>
      <c r="C31" s="71"/>
      <c r="D31" s="71"/>
      <c r="E31" s="71"/>
      <c r="F31" s="71"/>
      <c r="G31" s="71"/>
      <c r="H31" s="71"/>
      <c r="I31" s="71"/>
      <c r="J31" s="71"/>
      <c r="K31" s="71"/>
      <c r="L31" s="62"/>
      <c r="M31" s="62"/>
    </row>
    <row r="32" spans="1:13" ht="7.2" customHeight="1">
      <c r="A32" s="61"/>
      <c r="B32" s="61"/>
      <c r="C32" s="61"/>
      <c r="D32" s="61"/>
      <c r="E32" s="61"/>
      <c r="F32" s="61"/>
      <c r="G32" s="61"/>
      <c r="H32" s="61"/>
      <c r="I32" s="61"/>
      <c r="J32" s="61"/>
      <c r="K32" s="61"/>
      <c r="L32" s="61"/>
      <c r="M32" s="61"/>
    </row>
    <row r="33" spans="1:13" ht="28.8" customHeight="1">
      <c r="A33" s="382" t="s">
        <v>130</v>
      </c>
      <c r="B33" s="382"/>
      <c r="C33" s="382"/>
      <c r="D33" s="382"/>
      <c r="E33" s="382"/>
      <c r="F33" s="382"/>
      <c r="G33" s="382"/>
      <c r="H33" s="382"/>
      <c r="I33" s="382"/>
      <c r="J33" s="382"/>
      <c r="K33" s="382"/>
      <c r="L33" s="67"/>
      <c r="M33" s="67"/>
    </row>
    <row r="34" spans="1:13" ht="28.8" customHeight="1">
      <c r="A34" s="367" t="s">
        <v>131</v>
      </c>
      <c r="B34" s="367"/>
      <c r="C34" s="367"/>
      <c r="D34" s="367"/>
      <c r="E34" s="367"/>
      <c r="F34" s="367"/>
      <c r="G34" s="367"/>
      <c r="H34" s="367"/>
      <c r="I34" s="367"/>
      <c r="J34" s="367"/>
      <c r="K34" s="367"/>
      <c r="L34" s="61"/>
      <c r="M34" s="61"/>
    </row>
    <row r="35" spans="1:13">
      <c r="A35" s="66"/>
      <c r="B35" s="61"/>
      <c r="C35" s="61"/>
      <c r="D35" s="61"/>
      <c r="E35" s="61"/>
      <c r="F35" s="61"/>
      <c r="G35" s="61"/>
      <c r="H35" s="61"/>
      <c r="I35" s="61"/>
      <c r="J35" s="61"/>
      <c r="K35" s="61"/>
      <c r="L35" s="61"/>
      <c r="M35" s="61" t="s">
        <v>33</v>
      </c>
    </row>
    <row r="36" spans="1:13">
      <c r="A36" s="66"/>
      <c r="B36" s="61"/>
      <c r="C36" s="61"/>
      <c r="D36" s="61"/>
      <c r="E36" s="61"/>
      <c r="F36" s="61"/>
      <c r="G36" s="61"/>
      <c r="H36" s="61"/>
      <c r="I36" s="61"/>
      <c r="J36" s="61"/>
      <c r="K36" s="61"/>
      <c r="L36" s="61"/>
      <c r="M36" s="61"/>
    </row>
    <row r="37" spans="1:13">
      <c r="A37" s="68"/>
      <c r="B37" s="69"/>
      <c r="C37" s="69"/>
      <c r="D37" s="373"/>
      <c r="E37" s="373"/>
      <c r="F37" s="373"/>
      <c r="G37" s="373"/>
      <c r="H37" s="69"/>
      <c r="I37" s="69"/>
      <c r="J37" s="69"/>
      <c r="K37" s="69"/>
      <c r="L37" s="69"/>
      <c r="M37" s="69"/>
    </row>
    <row r="38" spans="1:13">
      <c r="A38" s="375">
        <f>IF('Cover Page'!C5="",'Cover Page'!C4,'Cover Page'!C5)</f>
        <v>0</v>
      </c>
      <c r="B38" s="375"/>
      <c r="C38" s="69"/>
      <c r="D38" s="374"/>
      <c r="E38" s="374"/>
      <c r="F38" s="374"/>
      <c r="G38" s="374"/>
      <c r="H38" s="69"/>
      <c r="I38" s="376"/>
      <c r="J38" s="376"/>
      <c r="K38" s="376"/>
      <c r="L38" s="69"/>
      <c r="M38" s="69"/>
    </row>
    <row r="39" spans="1:13">
      <c r="A39" s="377" t="s">
        <v>455</v>
      </c>
      <c r="B39" s="377"/>
      <c r="C39" s="60"/>
      <c r="D39" s="377" t="s">
        <v>456</v>
      </c>
      <c r="E39" s="377"/>
      <c r="F39" s="377"/>
      <c r="G39" s="377"/>
      <c r="H39" s="60"/>
      <c r="I39" s="377" t="s">
        <v>129</v>
      </c>
      <c r="J39" s="377"/>
      <c r="K39" s="377"/>
      <c r="L39" s="60"/>
      <c r="M39" s="60"/>
    </row>
  </sheetData>
  <sheetProtection formatCells="0" formatRows="0"/>
  <mergeCells count="29">
    <mergeCell ref="B11:K11"/>
    <mergeCell ref="A5:K5"/>
    <mergeCell ref="B8:K8"/>
    <mergeCell ref="B9:K9"/>
    <mergeCell ref="B10:K10"/>
    <mergeCell ref="B7:K7"/>
    <mergeCell ref="B12:K12"/>
    <mergeCell ref="B13:K13"/>
    <mergeCell ref="B14:K14"/>
    <mergeCell ref="B15:K15"/>
    <mergeCell ref="B16:K16"/>
    <mergeCell ref="B17:K17"/>
    <mergeCell ref="B18:K18"/>
    <mergeCell ref="B19:K19"/>
    <mergeCell ref="B20:K20"/>
    <mergeCell ref="A34:K34"/>
    <mergeCell ref="D23:G24"/>
    <mergeCell ref="A24:B24"/>
    <mergeCell ref="I24:K24"/>
    <mergeCell ref="A25:B25"/>
    <mergeCell ref="D25:G25"/>
    <mergeCell ref="I25:K25"/>
    <mergeCell ref="A33:K33"/>
    <mergeCell ref="D37:G38"/>
    <mergeCell ref="A38:B38"/>
    <mergeCell ref="I38:K38"/>
    <mergeCell ref="A39:B39"/>
    <mergeCell ref="D39:G39"/>
    <mergeCell ref="I39:K39"/>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8C919-AFA5-482E-AA9D-7140D32CB7B2}">
  <dimension ref="A1:J43"/>
  <sheetViews>
    <sheetView workbookViewId="0">
      <selection activeCell="M3" sqref="M3"/>
    </sheetView>
  </sheetViews>
  <sheetFormatPr defaultRowHeight="14.4"/>
  <sheetData>
    <row r="1" spans="1:10" ht="20.399999999999999" thickBot="1">
      <c r="A1" s="8" t="s">
        <v>452</v>
      </c>
      <c r="B1" s="8"/>
      <c r="C1" s="8"/>
      <c r="D1" s="8"/>
      <c r="E1" s="8"/>
      <c r="F1" s="8"/>
      <c r="G1" s="8"/>
      <c r="H1" s="8"/>
      <c r="I1" s="8"/>
      <c r="J1" s="8"/>
    </row>
    <row r="2" spans="1:10" ht="3" customHeight="1" thickTop="1">
      <c r="A2" s="130"/>
      <c r="B2" s="130"/>
      <c r="C2" s="130"/>
      <c r="D2" s="130"/>
      <c r="E2" s="130"/>
      <c r="F2" s="130"/>
      <c r="G2" s="130"/>
      <c r="H2" s="130"/>
      <c r="I2" s="130"/>
      <c r="J2" s="130"/>
    </row>
    <row r="3" spans="1:10" ht="57" customHeight="1">
      <c r="A3" s="385" t="s">
        <v>453</v>
      </c>
      <c r="B3" s="385"/>
      <c r="C3" s="385"/>
      <c r="D3" s="385"/>
      <c r="E3" s="385"/>
      <c r="F3" s="385"/>
      <c r="G3" s="385"/>
      <c r="H3" s="385"/>
      <c r="I3" s="385"/>
      <c r="J3" s="385"/>
    </row>
    <row r="4" spans="1:10" ht="7.2" customHeight="1">
      <c r="A4" s="131"/>
      <c r="B4" s="131"/>
      <c r="C4" s="131"/>
      <c r="D4" s="131"/>
      <c r="E4" s="131"/>
      <c r="F4" s="131"/>
      <c r="G4" s="131"/>
      <c r="H4" s="131"/>
      <c r="I4" s="131"/>
      <c r="J4" s="131"/>
    </row>
    <row r="5" spans="1:10">
      <c r="A5" s="386"/>
      <c r="B5" s="386"/>
      <c r="C5" s="386"/>
      <c r="D5" s="386"/>
      <c r="E5" s="386"/>
      <c r="F5" s="386"/>
      <c r="G5" s="386"/>
      <c r="H5" s="386"/>
      <c r="I5" s="386"/>
      <c r="J5" s="386"/>
    </row>
    <row r="6" spans="1:10">
      <c r="A6" s="386"/>
      <c r="B6" s="386"/>
      <c r="C6" s="386"/>
      <c r="D6" s="386"/>
      <c r="E6" s="386"/>
      <c r="F6" s="386"/>
      <c r="G6" s="386"/>
      <c r="H6" s="386"/>
      <c r="I6" s="386"/>
      <c r="J6" s="386"/>
    </row>
    <row r="7" spans="1:10">
      <c r="A7" s="386"/>
      <c r="B7" s="386"/>
      <c r="C7" s="386"/>
      <c r="D7" s="386"/>
      <c r="E7" s="386"/>
      <c r="F7" s="386"/>
      <c r="G7" s="386"/>
      <c r="H7" s="386"/>
      <c r="I7" s="386"/>
      <c r="J7" s="386"/>
    </row>
    <row r="8" spans="1:10">
      <c r="A8" s="386"/>
      <c r="B8" s="386"/>
      <c r="C8" s="386"/>
      <c r="D8" s="386"/>
      <c r="E8" s="386"/>
      <c r="F8" s="386"/>
      <c r="G8" s="386"/>
      <c r="H8" s="386"/>
      <c r="I8" s="386"/>
      <c r="J8" s="386"/>
    </row>
    <row r="9" spans="1:10">
      <c r="A9" s="386"/>
      <c r="B9" s="386"/>
      <c r="C9" s="386"/>
      <c r="D9" s="386"/>
      <c r="E9" s="386"/>
      <c r="F9" s="386"/>
      <c r="G9" s="386"/>
      <c r="H9" s="386"/>
      <c r="I9" s="386"/>
      <c r="J9" s="386"/>
    </row>
    <row r="10" spans="1:10">
      <c r="A10" s="386"/>
      <c r="B10" s="386"/>
      <c r="C10" s="386"/>
      <c r="D10" s="386"/>
      <c r="E10" s="386"/>
      <c r="F10" s="386"/>
      <c r="G10" s="386"/>
      <c r="H10" s="386"/>
      <c r="I10" s="386"/>
      <c r="J10" s="386"/>
    </row>
    <row r="11" spans="1:10">
      <c r="A11" s="386"/>
      <c r="B11" s="386"/>
      <c r="C11" s="386"/>
      <c r="D11" s="386"/>
      <c r="E11" s="386"/>
      <c r="F11" s="386"/>
      <c r="G11" s="386"/>
      <c r="H11" s="386"/>
      <c r="I11" s="386"/>
      <c r="J11" s="386"/>
    </row>
    <row r="12" spans="1:10">
      <c r="A12" s="386"/>
      <c r="B12" s="386"/>
      <c r="C12" s="386"/>
      <c r="D12" s="386"/>
      <c r="E12" s="386"/>
      <c r="F12" s="386"/>
      <c r="G12" s="386"/>
      <c r="H12" s="386"/>
      <c r="I12" s="386"/>
      <c r="J12" s="386"/>
    </row>
    <row r="13" spans="1:10">
      <c r="A13" s="386"/>
      <c r="B13" s="386"/>
      <c r="C13" s="386"/>
      <c r="D13" s="386"/>
      <c r="E13" s="386"/>
      <c r="F13" s="386"/>
      <c r="G13" s="386"/>
      <c r="H13" s="386"/>
      <c r="I13" s="386"/>
      <c r="J13" s="386"/>
    </row>
    <row r="14" spans="1:10">
      <c r="A14" s="386"/>
      <c r="B14" s="386"/>
      <c r="C14" s="386"/>
      <c r="D14" s="386"/>
      <c r="E14" s="386"/>
      <c r="F14" s="386"/>
      <c r="G14" s="386"/>
      <c r="H14" s="386"/>
      <c r="I14" s="386"/>
      <c r="J14" s="386"/>
    </row>
    <row r="15" spans="1:10">
      <c r="A15" s="386"/>
      <c r="B15" s="386"/>
      <c r="C15" s="386"/>
      <c r="D15" s="386"/>
      <c r="E15" s="386"/>
      <c r="F15" s="386"/>
      <c r="G15" s="386"/>
      <c r="H15" s="386"/>
      <c r="I15" s="386"/>
      <c r="J15" s="386"/>
    </row>
    <row r="16" spans="1:10">
      <c r="A16" s="386"/>
      <c r="B16" s="386"/>
      <c r="C16" s="386"/>
      <c r="D16" s="386"/>
      <c r="E16" s="386"/>
      <c r="F16" s="386"/>
      <c r="G16" s="386"/>
      <c r="H16" s="386"/>
      <c r="I16" s="386"/>
      <c r="J16" s="386"/>
    </row>
    <row r="17" spans="1:10">
      <c r="A17" s="386"/>
      <c r="B17" s="386"/>
      <c r="C17" s="386"/>
      <c r="D17" s="386"/>
      <c r="E17" s="386"/>
      <c r="F17" s="386"/>
      <c r="G17" s="386"/>
      <c r="H17" s="386"/>
      <c r="I17" s="386"/>
      <c r="J17" s="386"/>
    </row>
    <row r="18" spans="1:10">
      <c r="A18" s="386"/>
      <c r="B18" s="386"/>
      <c r="C18" s="386"/>
      <c r="D18" s="386"/>
      <c r="E18" s="386"/>
      <c r="F18" s="386"/>
      <c r="G18" s="386"/>
      <c r="H18" s="386"/>
      <c r="I18" s="386"/>
      <c r="J18" s="386"/>
    </row>
    <row r="19" spans="1:10">
      <c r="A19" s="386"/>
      <c r="B19" s="386"/>
      <c r="C19" s="386"/>
      <c r="D19" s="386"/>
      <c r="E19" s="386"/>
      <c r="F19" s="386"/>
      <c r="G19" s="386"/>
      <c r="H19" s="386"/>
      <c r="I19" s="386"/>
      <c r="J19" s="386"/>
    </row>
    <row r="20" spans="1:10">
      <c r="A20" s="386"/>
      <c r="B20" s="386"/>
      <c r="C20" s="386"/>
      <c r="D20" s="386"/>
      <c r="E20" s="386"/>
      <c r="F20" s="386"/>
      <c r="G20" s="386"/>
      <c r="H20" s="386"/>
      <c r="I20" s="386"/>
      <c r="J20" s="386"/>
    </row>
    <row r="21" spans="1:10">
      <c r="A21" s="386"/>
      <c r="B21" s="386"/>
      <c r="C21" s="386"/>
      <c r="D21" s="386"/>
      <c r="E21" s="386"/>
      <c r="F21" s="386"/>
      <c r="G21" s="386"/>
      <c r="H21" s="386"/>
      <c r="I21" s="386"/>
      <c r="J21" s="386"/>
    </row>
    <row r="22" spans="1:10">
      <c r="A22" s="386"/>
      <c r="B22" s="386"/>
      <c r="C22" s="386"/>
      <c r="D22" s="386"/>
      <c r="E22" s="386"/>
      <c r="F22" s="386"/>
      <c r="G22" s="386"/>
      <c r="H22" s="386"/>
      <c r="I22" s="386"/>
      <c r="J22" s="386"/>
    </row>
    <row r="23" spans="1:10">
      <c r="A23" s="386"/>
      <c r="B23" s="386"/>
      <c r="C23" s="386"/>
      <c r="D23" s="386"/>
      <c r="E23" s="386"/>
      <c r="F23" s="386"/>
      <c r="G23" s="386"/>
      <c r="H23" s="386"/>
      <c r="I23" s="386"/>
      <c r="J23" s="386"/>
    </row>
    <row r="24" spans="1:10">
      <c r="A24" s="386"/>
      <c r="B24" s="386"/>
      <c r="C24" s="386"/>
      <c r="D24" s="386"/>
      <c r="E24" s="386"/>
      <c r="F24" s="386"/>
      <c r="G24" s="386"/>
      <c r="H24" s="386"/>
      <c r="I24" s="386"/>
      <c r="J24" s="386"/>
    </row>
    <row r="25" spans="1:10">
      <c r="A25" s="386"/>
      <c r="B25" s="386"/>
      <c r="C25" s="386"/>
      <c r="D25" s="386"/>
      <c r="E25" s="386"/>
      <c r="F25" s="386"/>
      <c r="G25" s="386"/>
      <c r="H25" s="386"/>
      <c r="I25" s="386"/>
      <c r="J25" s="386"/>
    </row>
    <row r="26" spans="1:10">
      <c r="A26" s="386"/>
      <c r="B26" s="386"/>
      <c r="C26" s="386"/>
      <c r="D26" s="386"/>
      <c r="E26" s="386"/>
      <c r="F26" s="386"/>
      <c r="G26" s="386"/>
      <c r="H26" s="386"/>
      <c r="I26" s="386"/>
      <c r="J26" s="386"/>
    </row>
    <row r="27" spans="1:10">
      <c r="A27" s="386"/>
      <c r="B27" s="386"/>
      <c r="C27" s="386"/>
      <c r="D27" s="386"/>
      <c r="E27" s="386"/>
      <c r="F27" s="386"/>
      <c r="G27" s="386"/>
      <c r="H27" s="386"/>
      <c r="I27" s="386"/>
      <c r="J27" s="386"/>
    </row>
    <row r="28" spans="1:10">
      <c r="A28" s="386"/>
      <c r="B28" s="386"/>
      <c r="C28" s="386"/>
      <c r="D28" s="386"/>
      <c r="E28" s="386"/>
      <c r="F28" s="386"/>
      <c r="G28" s="386"/>
      <c r="H28" s="386"/>
      <c r="I28" s="386"/>
      <c r="J28" s="386"/>
    </row>
    <row r="29" spans="1:10">
      <c r="A29" s="386"/>
      <c r="B29" s="386"/>
      <c r="C29" s="386"/>
      <c r="D29" s="386"/>
      <c r="E29" s="386"/>
      <c r="F29" s="386"/>
      <c r="G29" s="386"/>
      <c r="H29" s="386"/>
      <c r="I29" s="386"/>
      <c r="J29" s="386"/>
    </row>
    <row r="30" spans="1:10">
      <c r="A30" s="386"/>
      <c r="B30" s="386"/>
      <c r="C30" s="386"/>
      <c r="D30" s="386"/>
      <c r="E30" s="386"/>
      <c r="F30" s="386"/>
      <c r="G30" s="386"/>
      <c r="H30" s="386"/>
      <c r="I30" s="386"/>
      <c r="J30" s="386"/>
    </row>
    <row r="31" spans="1:10">
      <c r="A31" s="386"/>
      <c r="B31" s="386"/>
      <c r="C31" s="386"/>
      <c r="D31" s="386"/>
      <c r="E31" s="386"/>
      <c r="F31" s="386"/>
      <c r="G31" s="386"/>
      <c r="H31" s="386"/>
      <c r="I31" s="386"/>
      <c r="J31" s="386"/>
    </row>
    <row r="32" spans="1:10">
      <c r="A32" s="386"/>
      <c r="B32" s="386"/>
      <c r="C32" s="386"/>
      <c r="D32" s="386"/>
      <c r="E32" s="386"/>
      <c r="F32" s="386"/>
      <c r="G32" s="386"/>
      <c r="H32" s="386"/>
      <c r="I32" s="386"/>
      <c r="J32" s="386"/>
    </row>
    <row r="33" spans="1:10">
      <c r="A33" s="386"/>
      <c r="B33" s="386"/>
      <c r="C33" s="386"/>
      <c r="D33" s="386"/>
      <c r="E33" s="386"/>
      <c r="F33" s="386"/>
      <c r="G33" s="386"/>
      <c r="H33" s="386"/>
      <c r="I33" s="386"/>
      <c r="J33" s="386"/>
    </row>
    <row r="34" spans="1:10">
      <c r="A34" s="386"/>
      <c r="B34" s="386"/>
      <c r="C34" s="386"/>
      <c r="D34" s="386"/>
      <c r="E34" s="386"/>
      <c r="F34" s="386"/>
      <c r="G34" s="386"/>
      <c r="H34" s="386"/>
      <c r="I34" s="386"/>
      <c r="J34" s="386"/>
    </row>
    <row r="35" spans="1:10">
      <c r="A35" s="386"/>
      <c r="B35" s="386"/>
      <c r="C35" s="386"/>
      <c r="D35" s="386"/>
      <c r="E35" s="386"/>
      <c r="F35" s="386"/>
      <c r="G35" s="386"/>
      <c r="H35" s="386"/>
      <c r="I35" s="386"/>
      <c r="J35" s="386"/>
    </row>
    <row r="36" spans="1:10">
      <c r="A36" s="386"/>
      <c r="B36" s="386"/>
      <c r="C36" s="386"/>
      <c r="D36" s="386"/>
      <c r="E36" s="386"/>
      <c r="F36" s="386"/>
      <c r="G36" s="386"/>
      <c r="H36" s="386"/>
      <c r="I36" s="386"/>
      <c r="J36" s="386"/>
    </row>
    <row r="37" spans="1:10">
      <c r="A37" s="386"/>
      <c r="B37" s="386"/>
      <c r="C37" s="386"/>
      <c r="D37" s="386"/>
      <c r="E37" s="386"/>
      <c r="F37" s="386"/>
      <c r="G37" s="386"/>
      <c r="H37" s="386"/>
      <c r="I37" s="386"/>
      <c r="J37" s="386"/>
    </row>
    <row r="38" spans="1:10">
      <c r="A38" s="386"/>
      <c r="B38" s="386"/>
      <c r="C38" s="386"/>
      <c r="D38" s="386"/>
      <c r="E38" s="386"/>
      <c r="F38" s="386"/>
      <c r="G38" s="386"/>
      <c r="H38" s="386"/>
      <c r="I38" s="386"/>
      <c r="J38" s="386"/>
    </row>
    <row r="39" spans="1:10">
      <c r="A39" s="386"/>
      <c r="B39" s="386"/>
      <c r="C39" s="386"/>
      <c r="D39" s="386"/>
      <c r="E39" s="386"/>
      <c r="F39" s="386"/>
      <c r="G39" s="386"/>
      <c r="H39" s="386"/>
      <c r="I39" s="386"/>
      <c r="J39" s="386"/>
    </row>
    <row r="40" spans="1:10">
      <c r="A40" s="386"/>
      <c r="B40" s="386"/>
      <c r="C40" s="386"/>
      <c r="D40" s="386"/>
      <c r="E40" s="386"/>
      <c r="F40" s="386"/>
      <c r="G40" s="386"/>
      <c r="H40" s="386"/>
      <c r="I40" s="386"/>
      <c r="J40" s="386"/>
    </row>
    <row r="41" spans="1:10">
      <c r="A41" s="386"/>
      <c r="B41" s="386"/>
      <c r="C41" s="386"/>
      <c r="D41" s="386"/>
      <c r="E41" s="386"/>
      <c r="F41" s="386"/>
      <c r="G41" s="386"/>
      <c r="H41" s="386"/>
      <c r="I41" s="386"/>
      <c r="J41" s="386"/>
    </row>
    <row r="42" spans="1:10">
      <c r="A42" s="386"/>
      <c r="B42" s="386"/>
      <c r="C42" s="386"/>
      <c r="D42" s="386"/>
      <c r="E42" s="386"/>
      <c r="F42" s="386"/>
      <c r="G42" s="386"/>
      <c r="H42" s="386"/>
      <c r="I42" s="386"/>
      <c r="J42" s="386"/>
    </row>
    <row r="43" spans="1:10">
      <c r="A43" s="386"/>
      <c r="B43" s="386"/>
      <c r="C43" s="386"/>
      <c r="D43" s="386"/>
      <c r="E43" s="386"/>
      <c r="F43" s="386"/>
      <c r="G43" s="386"/>
      <c r="H43" s="386"/>
      <c r="I43" s="386"/>
      <c r="J43" s="386"/>
    </row>
  </sheetData>
  <sheetProtection algorithmName="SHA-512" hashValue="FWzHGLz4HSc2+CdFYodPea+cn2SEgUBxo+qcInfcxnEnSHQvwKgySQXyW76uxDcgwvLRKY2emOS3ZKf7rLRH9A==" saltValue="wMNHy6VOknVOkWJ2AjrH0A==" spinCount="100000" sheet="1" objects="1" scenarios="1" formatCells="0" formatRows="0" insertRows="0"/>
  <mergeCells count="2">
    <mergeCell ref="A3:J3"/>
    <mergeCell ref="A5:J4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9C0CF-F029-411D-A150-B33A3CC48851}">
  <dimension ref="A1:L33"/>
  <sheetViews>
    <sheetView workbookViewId="0">
      <selection activeCell="R20" sqref="R20"/>
    </sheetView>
  </sheetViews>
  <sheetFormatPr defaultRowHeight="14.4"/>
  <cols>
    <col min="1" max="1" width="19.88671875" customWidth="1"/>
    <col min="7" max="7" width="8.88671875" customWidth="1"/>
    <col min="9" max="9" width="8.88671875" customWidth="1"/>
    <col min="10" max="10" width="12.5546875" customWidth="1"/>
    <col min="11" max="11" width="6.109375" customWidth="1"/>
  </cols>
  <sheetData>
    <row r="1" spans="1:12" ht="20.399999999999999" thickBot="1">
      <c r="A1" s="8" t="s">
        <v>439</v>
      </c>
      <c r="B1" s="8"/>
      <c r="C1" s="8"/>
      <c r="D1" s="8"/>
      <c r="E1" s="8"/>
      <c r="F1" s="8"/>
      <c r="G1" s="8"/>
      <c r="H1" s="8"/>
      <c r="I1" s="8"/>
      <c r="J1" s="8"/>
      <c r="K1" s="8"/>
      <c r="L1" s="8"/>
    </row>
    <row r="2" spans="1:12" ht="18.600000000000001" thickTop="1" thickBot="1">
      <c r="A2" s="13" t="s">
        <v>436</v>
      </c>
      <c r="B2" s="13"/>
      <c r="C2" s="13"/>
      <c r="D2" s="13"/>
      <c r="E2" s="13"/>
      <c r="F2" s="13"/>
      <c r="G2" s="13"/>
      <c r="H2" s="13"/>
      <c r="I2" s="13"/>
      <c r="J2" s="13"/>
      <c r="K2" s="13"/>
      <c r="L2" s="13"/>
    </row>
    <row r="3" spans="1:12" ht="18" customHeight="1" thickTop="1">
      <c r="A3" s="11" t="s">
        <v>437</v>
      </c>
      <c r="B3" s="412">
        <f>IF('Cover Page'!C5="",'Cover Page'!C4,'Cover Page'!C5)</f>
        <v>0</v>
      </c>
      <c r="C3" s="412"/>
      <c r="D3" s="412"/>
      <c r="E3" s="412"/>
      <c r="F3" s="412"/>
      <c r="G3" s="412"/>
      <c r="H3" s="412"/>
      <c r="I3" s="412"/>
      <c r="J3" s="412"/>
      <c r="K3" s="412"/>
      <c r="L3" s="412"/>
    </row>
    <row r="4" spans="1:12" ht="18" customHeight="1">
      <c r="A4" s="11" t="s">
        <v>38</v>
      </c>
      <c r="B4" s="402"/>
      <c r="C4" s="402"/>
      <c r="D4" s="402"/>
      <c r="E4" s="402"/>
      <c r="F4" s="9" t="s">
        <v>47</v>
      </c>
      <c r="G4" s="400"/>
      <c r="H4" s="400"/>
      <c r="I4" s="9" t="s">
        <v>42</v>
      </c>
      <c r="J4" s="320"/>
      <c r="K4" s="9" t="s">
        <v>44</v>
      </c>
      <c r="L4" s="320"/>
    </row>
    <row r="5" spans="1:12" ht="18" customHeight="1">
      <c r="A5" s="11" t="s">
        <v>39</v>
      </c>
      <c r="B5" s="416"/>
      <c r="C5" s="416"/>
      <c r="D5" s="416"/>
      <c r="E5" s="416"/>
      <c r="F5" s="9" t="s">
        <v>43</v>
      </c>
      <c r="G5" s="415"/>
      <c r="H5" s="415"/>
      <c r="I5" s="415"/>
      <c r="J5" s="415"/>
      <c r="K5" s="415"/>
      <c r="L5" s="415"/>
    </row>
    <row r="6" spans="1:12" ht="7.2" customHeight="1">
      <c r="A6" s="125"/>
      <c r="B6" s="126"/>
      <c r="C6" s="126"/>
      <c r="D6" s="126"/>
      <c r="E6" s="126"/>
      <c r="F6" s="127"/>
      <c r="G6" s="410"/>
      <c r="H6" s="410"/>
      <c r="I6" s="410"/>
      <c r="J6" s="410"/>
      <c r="K6" s="410"/>
      <c r="L6" s="411"/>
    </row>
    <row r="7" spans="1:12" ht="18" customHeight="1" thickBot="1">
      <c r="A7" s="13" t="s">
        <v>36</v>
      </c>
      <c r="B7" s="13"/>
      <c r="C7" s="13"/>
      <c r="D7" s="13"/>
      <c r="E7" s="13"/>
      <c r="F7" s="13"/>
      <c r="G7" s="13"/>
      <c r="H7" s="13"/>
      <c r="I7" s="13"/>
      <c r="J7" s="13"/>
      <c r="K7" s="13"/>
      <c r="L7" s="13"/>
    </row>
    <row r="8" spans="1:12" ht="18" customHeight="1" thickTop="1">
      <c r="A8" s="10" t="s">
        <v>37</v>
      </c>
      <c r="B8" s="401">
        <f>'Cover Page'!C3</f>
        <v>0</v>
      </c>
      <c r="C8" s="401"/>
      <c r="D8" s="401"/>
      <c r="E8" s="401"/>
      <c r="F8" s="401"/>
      <c r="G8" s="401"/>
      <c r="H8" s="401"/>
      <c r="I8" s="401"/>
      <c r="J8" s="401"/>
      <c r="K8" s="401"/>
      <c r="L8" s="4"/>
    </row>
    <row r="9" spans="1:12" s="2" customFormat="1" ht="18" customHeight="1">
      <c r="A9" s="11" t="s">
        <v>38</v>
      </c>
      <c r="B9" s="402"/>
      <c r="C9" s="402"/>
      <c r="D9" s="402"/>
      <c r="E9" s="402"/>
      <c r="F9" s="9" t="s">
        <v>47</v>
      </c>
      <c r="G9" s="400"/>
      <c r="H9" s="400"/>
      <c r="I9" s="9" t="s">
        <v>42</v>
      </c>
      <c r="J9" s="320"/>
      <c r="K9" s="9" t="s">
        <v>44</v>
      </c>
      <c r="L9" s="320"/>
    </row>
    <row r="10" spans="1:12" ht="18" customHeight="1">
      <c r="A10" s="11" t="s">
        <v>46</v>
      </c>
      <c r="B10" s="402"/>
      <c r="C10" s="402"/>
      <c r="D10" s="402"/>
      <c r="E10" s="402"/>
      <c r="F10" s="9" t="s">
        <v>41</v>
      </c>
      <c r="G10" s="420"/>
      <c r="H10" s="420"/>
      <c r="I10" s="420"/>
      <c r="J10" s="420"/>
      <c r="K10" s="420"/>
      <c r="L10" s="420"/>
    </row>
    <row r="11" spans="1:12" ht="18" customHeight="1">
      <c r="A11" s="5"/>
      <c r="B11" s="6"/>
      <c r="C11" s="6"/>
      <c r="D11" s="6"/>
      <c r="E11" s="6"/>
      <c r="F11" s="9" t="s">
        <v>43</v>
      </c>
      <c r="G11" s="421"/>
      <c r="H11" s="421"/>
      <c r="I11" s="421"/>
      <c r="J11" s="421"/>
      <c r="K11" s="421"/>
      <c r="L11" s="421"/>
    </row>
    <row r="12" spans="1:12" ht="7.2" customHeight="1">
      <c r="A12" s="125"/>
      <c r="B12" s="126"/>
      <c r="C12" s="126"/>
      <c r="D12" s="126"/>
      <c r="E12" s="126"/>
      <c r="F12" s="127"/>
      <c r="G12" s="128"/>
      <c r="H12" s="128"/>
      <c r="I12" s="128"/>
      <c r="J12" s="128"/>
      <c r="K12" s="128"/>
      <c r="L12" s="129"/>
    </row>
    <row r="13" spans="1:12" ht="18" customHeight="1" thickBot="1">
      <c r="A13" s="13" t="s">
        <v>438</v>
      </c>
      <c r="B13" s="13"/>
      <c r="C13" s="13"/>
      <c r="D13" s="13"/>
      <c r="E13" s="13"/>
      <c r="F13" s="13"/>
      <c r="G13" s="13"/>
      <c r="H13" s="13"/>
      <c r="I13" s="13"/>
      <c r="J13" s="13"/>
      <c r="K13" s="13"/>
      <c r="L13" s="13"/>
    </row>
    <row r="14" spans="1:12" ht="18" customHeight="1" thickTop="1">
      <c r="A14" s="11" t="s">
        <v>40</v>
      </c>
      <c r="B14" s="419"/>
      <c r="C14" s="419"/>
      <c r="D14" s="419"/>
      <c r="E14" s="419"/>
      <c r="F14" s="417" t="s">
        <v>45</v>
      </c>
      <c r="G14" s="417"/>
      <c r="H14" s="418"/>
      <c r="I14" s="418"/>
      <c r="J14" s="418"/>
      <c r="K14" s="418"/>
      <c r="L14" s="418"/>
    </row>
    <row r="15" spans="1:12" ht="28.5" customHeight="1">
      <c r="A15" s="115" t="s">
        <v>446</v>
      </c>
      <c r="B15" s="413">
        <f>'Cover Page'!C7</f>
        <v>0</v>
      </c>
      <c r="C15" s="413"/>
      <c r="D15" s="413"/>
      <c r="E15" s="119" t="s">
        <v>441</v>
      </c>
      <c r="F15" s="321"/>
      <c r="G15" s="414" t="s">
        <v>444</v>
      </c>
      <c r="H15" s="414"/>
      <c r="I15" s="414"/>
      <c r="J15" s="414"/>
      <c r="K15" s="414"/>
      <c r="L15" s="120" t="s">
        <v>440</v>
      </c>
    </row>
    <row r="16" spans="1:12" ht="18.600000000000001" customHeight="1">
      <c r="A16" s="115" t="s">
        <v>443</v>
      </c>
      <c r="B16" s="422" t="s">
        <v>568</v>
      </c>
      <c r="C16" s="423"/>
      <c r="D16" s="405" t="s">
        <v>567</v>
      </c>
      <c r="E16" s="405"/>
      <c r="F16" s="116"/>
      <c r="G16" s="419"/>
      <c r="H16" s="419"/>
      <c r="I16" s="419"/>
      <c r="J16" s="419"/>
      <c r="K16" s="419"/>
      <c r="L16" s="344"/>
    </row>
    <row r="17" spans="1:12" ht="14.85" customHeight="1">
      <c r="A17" s="117" t="s">
        <v>48</v>
      </c>
      <c r="B17" s="408"/>
      <c r="C17" s="424"/>
      <c r="D17" s="408"/>
      <c r="E17" s="408"/>
      <c r="F17" s="116"/>
      <c r="G17" s="399"/>
      <c r="H17" s="399"/>
      <c r="I17" s="399"/>
      <c r="J17" s="399"/>
      <c r="K17" s="399"/>
      <c r="L17" s="345"/>
    </row>
    <row r="18" spans="1:12" ht="14.85" customHeight="1">
      <c r="A18" s="117" t="s">
        <v>49</v>
      </c>
      <c r="B18" s="409"/>
      <c r="C18" s="425"/>
      <c r="D18" s="409"/>
      <c r="E18" s="409"/>
      <c r="F18" s="116"/>
      <c r="G18" s="399"/>
      <c r="H18" s="399"/>
      <c r="I18" s="399"/>
      <c r="J18" s="399"/>
      <c r="K18" s="399"/>
      <c r="L18" s="345"/>
    </row>
    <row r="19" spans="1:12" ht="14.85" customHeight="1">
      <c r="A19" s="117" t="s">
        <v>50</v>
      </c>
      <c r="B19" s="409"/>
      <c r="C19" s="425"/>
      <c r="D19" s="409"/>
      <c r="E19" s="409"/>
      <c r="F19" s="116"/>
      <c r="G19" s="399"/>
      <c r="H19" s="399"/>
      <c r="I19" s="399"/>
      <c r="J19" s="399"/>
      <c r="K19" s="399"/>
      <c r="L19" s="345"/>
    </row>
    <row r="20" spans="1:12" ht="14.85" customHeight="1">
      <c r="A20" s="118" t="s">
        <v>442</v>
      </c>
      <c r="B20" s="406">
        <f>SUM(B17:C19)</f>
        <v>0</v>
      </c>
      <c r="C20" s="407"/>
      <c r="D20" s="406">
        <f>SUM(D17:E19)</f>
        <v>0</v>
      </c>
      <c r="E20" s="406"/>
      <c r="F20" s="116"/>
      <c r="G20" s="399"/>
      <c r="H20" s="399"/>
      <c r="I20" s="399"/>
      <c r="J20" s="399"/>
      <c r="K20" s="399"/>
      <c r="L20" s="345"/>
    </row>
    <row r="21" spans="1:12" ht="14.85" customHeight="1">
      <c r="A21" s="117" t="s">
        <v>445</v>
      </c>
      <c r="B21" s="403"/>
      <c r="C21" s="404"/>
      <c r="D21" s="403"/>
      <c r="E21" s="403"/>
      <c r="F21" s="116"/>
      <c r="G21" s="398"/>
      <c r="H21" s="398"/>
      <c r="I21" s="398"/>
      <c r="J21" s="398"/>
      <c r="K21" s="398"/>
      <c r="L21" s="345"/>
    </row>
    <row r="22" spans="1:12" ht="7.2" customHeight="1">
      <c r="A22" s="387"/>
      <c r="B22" s="388"/>
      <c r="C22" s="388"/>
      <c r="D22" s="388"/>
      <c r="E22" s="388"/>
      <c r="F22" s="388"/>
      <c r="G22" s="388"/>
      <c r="H22" s="388"/>
      <c r="I22" s="388"/>
      <c r="J22" s="388"/>
      <c r="K22" s="388"/>
      <c r="L22" s="389"/>
    </row>
    <row r="23" spans="1:12" ht="18" thickBot="1">
      <c r="A23" s="391" t="s">
        <v>447</v>
      </c>
      <c r="B23" s="391"/>
      <c r="C23" s="391"/>
      <c r="D23" s="391"/>
      <c r="E23" s="391"/>
      <c r="F23" s="391"/>
      <c r="G23" s="391"/>
      <c r="H23" s="391"/>
      <c r="I23" s="391"/>
      <c r="J23" s="391"/>
      <c r="K23" s="391"/>
      <c r="L23" s="391"/>
    </row>
    <row r="24" spans="1:12" ht="28.2" thickTop="1">
      <c r="A24" s="109" t="s">
        <v>448</v>
      </c>
      <c r="B24" s="124"/>
      <c r="C24" s="124"/>
      <c r="D24" s="124"/>
      <c r="E24" s="124"/>
      <c r="F24" s="121" t="s">
        <v>624</v>
      </c>
      <c r="G24" s="393" t="s">
        <v>129</v>
      </c>
      <c r="H24" s="393"/>
    </row>
    <row r="25" spans="1:12" ht="18" customHeight="1">
      <c r="A25" s="392" t="s">
        <v>449</v>
      </c>
      <c r="B25" s="392"/>
      <c r="C25" s="392"/>
      <c r="D25" s="392"/>
      <c r="E25" s="392"/>
      <c r="F25" s="346"/>
      <c r="G25" s="394"/>
      <c r="H25" s="395"/>
      <c r="I25" s="123"/>
      <c r="J25" s="123"/>
    </row>
    <row r="26" spans="1:12" ht="18" customHeight="1">
      <c r="A26" s="392" t="s">
        <v>450</v>
      </c>
      <c r="B26" s="392"/>
      <c r="C26" s="392"/>
      <c r="D26" s="392"/>
      <c r="E26" s="392"/>
      <c r="F26" s="347"/>
      <c r="G26" s="394"/>
      <c r="H26" s="395"/>
    </row>
    <row r="27" spans="1:12" ht="18" customHeight="1">
      <c r="A27" s="392" t="s">
        <v>451</v>
      </c>
      <c r="B27" s="392"/>
      <c r="C27" s="392"/>
      <c r="D27" s="392"/>
      <c r="E27" s="392"/>
      <c r="F27" s="347"/>
      <c r="G27" s="396"/>
      <c r="H27" s="397"/>
      <c r="I27" s="123"/>
      <c r="J27" s="123"/>
    </row>
    <row r="28" spans="1:12" ht="18" customHeight="1">
      <c r="A28" s="122"/>
      <c r="B28" s="390"/>
      <c r="C28" s="390"/>
      <c r="D28" s="390"/>
      <c r="E28" s="390"/>
      <c r="F28" s="390"/>
      <c r="G28" s="390"/>
      <c r="H28" s="390"/>
      <c r="I28" s="390"/>
      <c r="J28" s="390"/>
    </row>
    <row r="29" spans="1:12" ht="18" customHeight="1">
      <c r="A29" s="122"/>
      <c r="B29" s="390"/>
      <c r="C29" s="390"/>
      <c r="D29" s="390"/>
      <c r="E29" s="390"/>
      <c r="F29" s="390"/>
      <c r="G29" s="390"/>
      <c r="H29" s="390"/>
      <c r="I29" s="390"/>
      <c r="J29" s="390"/>
    </row>
    <row r="30" spans="1:12" ht="18" customHeight="1">
      <c r="A30" s="122"/>
      <c r="B30" s="390"/>
      <c r="C30" s="390"/>
      <c r="D30" s="390"/>
      <c r="E30" s="390"/>
      <c r="F30" s="390"/>
      <c r="G30" s="390"/>
      <c r="H30" s="390"/>
      <c r="I30" s="390"/>
      <c r="J30" s="390"/>
    </row>
    <row r="31" spans="1:12" ht="18" customHeight="1">
      <c r="A31" s="122"/>
      <c r="B31" s="390"/>
      <c r="C31" s="390"/>
      <c r="D31" s="390"/>
      <c r="E31" s="390"/>
      <c r="F31" s="390"/>
      <c r="G31" s="390"/>
      <c r="H31" s="390"/>
      <c r="I31" s="390"/>
      <c r="J31" s="390"/>
    </row>
    <row r="32" spans="1:12" ht="18" customHeight="1">
      <c r="A32" s="122"/>
      <c r="B32" s="390"/>
      <c r="C32" s="390"/>
      <c r="D32" s="390"/>
      <c r="E32" s="390"/>
      <c r="F32" s="390"/>
      <c r="G32" s="390"/>
      <c r="H32" s="390"/>
      <c r="I32" s="390"/>
      <c r="J32" s="390"/>
    </row>
    <row r="33" spans="1:10" ht="18" customHeight="1">
      <c r="A33" s="122"/>
      <c r="B33" s="390"/>
      <c r="C33" s="390"/>
      <c r="D33" s="390"/>
      <c r="E33" s="390"/>
      <c r="F33" s="390"/>
      <c r="G33" s="390"/>
      <c r="H33" s="390"/>
      <c r="I33" s="390"/>
      <c r="J33" s="390"/>
    </row>
  </sheetData>
  <sheetProtection algorithmName="SHA-512" hashValue="kpkw1RdzcfoRglwiWT3XZHU6PLCY8Vr+bSYZt3VE1F5XAmvQwEmG8Li3jciM7nFEq+vxtM4SR4YZHk5a0fW8nw==" saltValue="8PAjrry73tkZbDJNOEcJ3A==" spinCount="100000" sheet="1" objects="1" scenarios="1" formatCells="0" formatColumns="0" formatRows="0"/>
  <mergeCells count="50">
    <mergeCell ref="G19:K19"/>
    <mergeCell ref="B16:C16"/>
    <mergeCell ref="B17:C17"/>
    <mergeCell ref="B18:C18"/>
    <mergeCell ref="B19:C19"/>
    <mergeCell ref="G16:K16"/>
    <mergeCell ref="G6:L6"/>
    <mergeCell ref="B3:L3"/>
    <mergeCell ref="B15:D15"/>
    <mergeCell ref="G15:K15"/>
    <mergeCell ref="G5:L5"/>
    <mergeCell ref="B4:E4"/>
    <mergeCell ref="G4:H4"/>
    <mergeCell ref="B5:E5"/>
    <mergeCell ref="F14:G14"/>
    <mergeCell ref="H14:L14"/>
    <mergeCell ref="B14:E14"/>
    <mergeCell ref="G10:L10"/>
    <mergeCell ref="G11:L11"/>
    <mergeCell ref="G21:K21"/>
    <mergeCell ref="G17:K17"/>
    <mergeCell ref="G9:H9"/>
    <mergeCell ref="B8:K8"/>
    <mergeCell ref="B10:E10"/>
    <mergeCell ref="B9:E9"/>
    <mergeCell ref="G20:K20"/>
    <mergeCell ref="B21:C21"/>
    <mergeCell ref="D21:E21"/>
    <mergeCell ref="D16:E16"/>
    <mergeCell ref="B20:C20"/>
    <mergeCell ref="D17:E17"/>
    <mergeCell ref="D18:E18"/>
    <mergeCell ref="D19:E19"/>
    <mergeCell ref="D20:E20"/>
    <mergeCell ref="G18:K18"/>
    <mergeCell ref="A22:L22"/>
    <mergeCell ref="B32:J32"/>
    <mergeCell ref="B33:J33"/>
    <mergeCell ref="A23:L23"/>
    <mergeCell ref="B28:J28"/>
    <mergeCell ref="B29:J29"/>
    <mergeCell ref="B30:J30"/>
    <mergeCell ref="B31:J31"/>
    <mergeCell ref="A27:E27"/>
    <mergeCell ref="A26:E26"/>
    <mergeCell ref="G24:H24"/>
    <mergeCell ref="G25:H25"/>
    <mergeCell ref="G26:H26"/>
    <mergeCell ref="G27:H27"/>
    <mergeCell ref="A25:E25"/>
  </mergeCells>
  <dataValidations count="1">
    <dataValidation type="list" allowBlank="1" showInputMessage="1" showErrorMessage="1" sqref="F25:F27 L16:L21" xr:uid="{2134C1E6-A225-478F-96DA-A668301697EE}">
      <formula1>"yes, no"</formula1>
    </dataValidation>
  </dataValidation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7257F-5EEA-476D-8BE0-20D037D712B4}">
  <dimension ref="A1:L19"/>
  <sheetViews>
    <sheetView workbookViewId="0">
      <selection activeCell="L12" sqref="L12"/>
    </sheetView>
  </sheetViews>
  <sheetFormatPr defaultRowHeight="14.4"/>
  <cols>
    <col min="1" max="1" width="16.44140625" customWidth="1"/>
    <col min="2" max="2" width="9.44140625" customWidth="1"/>
    <col min="3" max="3" width="10.33203125" customWidth="1"/>
    <col min="4" max="4" width="5.77734375" customWidth="1"/>
    <col min="5" max="5" width="10.33203125" customWidth="1"/>
    <col min="6" max="6" width="5.6640625" customWidth="1"/>
    <col min="7" max="7" width="10.33203125" customWidth="1"/>
    <col min="8" max="8" width="5.77734375" customWidth="1"/>
    <col min="9" max="9" width="10.33203125" customWidth="1"/>
    <col min="10" max="10" width="5.77734375" customWidth="1"/>
  </cols>
  <sheetData>
    <row r="1" spans="1:12" s="1" customFormat="1" ht="20.399999999999999" thickBot="1">
      <c r="A1" s="446" t="s">
        <v>425</v>
      </c>
      <c r="B1" s="446"/>
      <c r="C1" s="446"/>
      <c r="D1" s="446"/>
      <c r="E1" s="446"/>
      <c r="F1" s="446"/>
      <c r="G1" s="446"/>
      <c r="H1" s="446"/>
      <c r="I1" s="446"/>
      <c r="J1" s="446"/>
    </row>
    <row r="2" spans="1:12" ht="27" customHeight="1" thickTop="1">
      <c r="A2" s="319" t="s">
        <v>133</v>
      </c>
      <c r="B2" s="449">
        <f>'Summary Page'!B8</f>
        <v>0</v>
      </c>
      <c r="C2" s="449"/>
      <c r="D2" s="449"/>
      <c r="E2" s="449"/>
      <c r="F2" s="451" t="s">
        <v>426</v>
      </c>
      <c r="G2" s="451"/>
      <c r="H2" s="451"/>
      <c r="I2" s="452">
        <f>'Summary Page'!B15</f>
        <v>0</v>
      </c>
      <c r="J2" s="452"/>
      <c r="K2" s="16"/>
      <c r="L2" s="3"/>
    </row>
    <row r="3" spans="1:12" s="1" customFormat="1" ht="24" customHeight="1">
      <c r="A3" s="319" t="s">
        <v>461</v>
      </c>
      <c r="B3" s="444">
        <f>IF('Cover Page'!C5="",'Cover Page'!C4,'Cover Page'!C5)</f>
        <v>0</v>
      </c>
      <c r="C3" s="444"/>
      <c r="D3" s="444"/>
      <c r="E3" s="450" t="s">
        <v>566</v>
      </c>
      <c r="F3" s="450"/>
      <c r="G3" s="445"/>
      <c r="H3" s="445"/>
      <c r="I3" s="445"/>
      <c r="J3" s="445"/>
    </row>
    <row r="4" spans="1:12" s="1" customFormat="1" ht="7.2" customHeight="1">
      <c r="A4" s="309"/>
      <c r="B4" s="310"/>
      <c r="C4" s="310"/>
      <c r="D4" s="310"/>
      <c r="E4" s="310"/>
      <c r="F4" s="311"/>
      <c r="G4" s="311"/>
      <c r="H4" s="311"/>
      <c r="I4" s="311"/>
      <c r="J4" s="312"/>
    </row>
    <row r="5" spans="1:12" s="1" customFormat="1" ht="28.8" customHeight="1">
      <c r="A5" s="448" t="s">
        <v>87</v>
      </c>
      <c r="B5" s="448"/>
      <c r="C5" s="447" t="s">
        <v>88</v>
      </c>
      <c r="D5" s="447"/>
      <c r="E5" s="447" t="s">
        <v>92</v>
      </c>
      <c r="F5" s="447"/>
      <c r="G5" s="447" t="s">
        <v>89</v>
      </c>
      <c r="H5" s="447"/>
      <c r="I5" s="447" t="s">
        <v>93</v>
      </c>
      <c r="J5" s="447"/>
    </row>
    <row r="6" spans="1:12" s="1" customFormat="1" ht="7.2" customHeight="1">
      <c r="A6" s="427"/>
      <c r="B6" s="428"/>
      <c r="C6" s="428"/>
      <c r="D6" s="428"/>
      <c r="E6" s="428"/>
      <c r="F6" s="428"/>
      <c r="G6" s="428"/>
      <c r="H6" s="428"/>
      <c r="I6" s="428"/>
      <c r="J6" s="429"/>
    </row>
    <row r="7" spans="1:12" s="1" customFormat="1" ht="36" customHeight="1">
      <c r="A7" s="443" t="s">
        <v>94</v>
      </c>
      <c r="B7" s="443"/>
      <c r="C7" s="440">
        <v>45</v>
      </c>
      <c r="D7" s="440"/>
      <c r="E7" s="438">
        <f>'SECOR Protocol'!$D$37</f>
        <v>45</v>
      </c>
      <c r="F7" s="438"/>
      <c r="G7" s="426">
        <f>'SECOR Protocol'!$D$38</f>
        <v>0</v>
      </c>
      <c r="H7" s="426"/>
      <c r="I7" s="433">
        <f>'SECOR Protocol'!$D$39</f>
        <v>0</v>
      </c>
      <c r="J7" s="434"/>
    </row>
    <row r="8" spans="1:12" s="1" customFormat="1" ht="36" customHeight="1">
      <c r="A8" s="443" t="s">
        <v>427</v>
      </c>
      <c r="B8" s="443"/>
      <c r="C8" s="440">
        <v>60</v>
      </c>
      <c r="D8" s="440"/>
      <c r="E8" s="438">
        <f>'SECOR Protocol'!$D$82</f>
        <v>60</v>
      </c>
      <c r="F8" s="438"/>
      <c r="G8" s="426">
        <f>'SECOR Protocol'!$D$83</f>
        <v>0</v>
      </c>
      <c r="H8" s="426"/>
      <c r="I8" s="433">
        <f>'SECOR Protocol'!$D$84</f>
        <v>0</v>
      </c>
      <c r="J8" s="434"/>
    </row>
    <row r="9" spans="1:12" s="1" customFormat="1" ht="36" customHeight="1">
      <c r="A9" s="443" t="s">
        <v>428</v>
      </c>
      <c r="B9" s="443"/>
      <c r="C9" s="440">
        <v>45</v>
      </c>
      <c r="D9" s="440"/>
      <c r="E9" s="438">
        <f>'SECOR Protocol'!$D$132</f>
        <v>45</v>
      </c>
      <c r="F9" s="438"/>
      <c r="G9" s="426">
        <f>'SECOR Protocol'!$D$133</f>
        <v>0</v>
      </c>
      <c r="H9" s="426"/>
      <c r="I9" s="433">
        <f>'SECOR Protocol'!$D$134</f>
        <v>0</v>
      </c>
      <c r="J9" s="434"/>
    </row>
    <row r="10" spans="1:12" s="1" customFormat="1" ht="36" customHeight="1">
      <c r="A10" s="443" t="s">
        <v>429</v>
      </c>
      <c r="B10" s="443"/>
      <c r="C10" s="440">
        <v>30</v>
      </c>
      <c r="D10" s="440"/>
      <c r="E10" s="438">
        <f>'SECOR Protocol'!$D$165</f>
        <v>30</v>
      </c>
      <c r="F10" s="438"/>
      <c r="G10" s="426">
        <f>'SECOR Protocol'!$D$166</f>
        <v>0</v>
      </c>
      <c r="H10" s="426"/>
      <c r="I10" s="433">
        <f>'SECOR Protocol'!$D$167</f>
        <v>0</v>
      </c>
      <c r="J10" s="434"/>
    </row>
    <row r="11" spans="1:12" s="1" customFormat="1" ht="36" customHeight="1">
      <c r="A11" s="443" t="s">
        <v>603</v>
      </c>
      <c r="B11" s="443"/>
      <c r="C11" s="440">
        <v>25</v>
      </c>
      <c r="D11" s="440"/>
      <c r="E11" s="438">
        <f>'SECOR Protocol'!$D$196</f>
        <v>25</v>
      </c>
      <c r="F11" s="438"/>
      <c r="G11" s="426">
        <f>'SECOR Protocol'!$D$197</f>
        <v>0</v>
      </c>
      <c r="H11" s="426"/>
      <c r="I11" s="433">
        <f>'SECOR Protocol'!$D$198</f>
        <v>0</v>
      </c>
      <c r="J11" s="434"/>
    </row>
    <row r="12" spans="1:12" s="1" customFormat="1" ht="36" customHeight="1">
      <c r="A12" s="443" t="s">
        <v>431</v>
      </c>
      <c r="B12" s="443"/>
      <c r="C12" s="440">
        <v>25</v>
      </c>
      <c r="D12" s="440"/>
      <c r="E12" s="438">
        <f>'SECOR Protocol'!$D$223</f>
        <v>25</v>
      </c>
      <c r="F12" s="438"/>
      <c r="G12" s="426">
        <f>'SECOR Protocol'!$D$224</f>
        <v>0</v>
      </c>
      <c r="H12" s="426"/>
      <c r="I12" s="433">
        <f>'SECOR Protocol'!$D$225</f>
        <v>0</v>
      </c>
      <c r="J12" s="434"/>
    </row>
    <row r="13" spans="1:12" s="1" customFormat="1" ht="36" customHeight="1">
      <c r="A13" s="443" t="s">
        <v>432</v>
      </c>
      <c r="B13" s="443"/>
      <c r="C13" s="440">
        <v>35</v>
      </c>
      <c r="D13" s="440"/>
      <c r="E13" s="438">
        <f>'SECOR Protocol'!$D$261</f>
        <v>35</v>
      </c>
      <c r="F13" s="438"/>
      <c r="G13" s="426">
        <f>'SECOR Protocol'!$D$262</f>
        <v>0</v>
      </c>
      <c r="H13" s="426"/>
      <c r="I13" s="433">
        <f>'SECOR Protocol'!$D$263</f>
        <v>0</v>
      </c>
      <c r="J13" s="434"/>
    </row>
    <row r="14" spans="1:12" s="1" customFormat="1" ht="36" customHeight="1">
      <c r="A14" s="443" t="s">
        <v>430</v>
      </c>
      <c r="B14" s="443"/>
      <c r="C14" s="440">
        <v>30</v>
      </c>
      <c r="D14" s="440"/>
      <c r="E14" s="438">
        <f>'SECOR Protocol'!$D$296</f>
        <v>30</v>
      </c>
      <c r="F14" s="438"/>
      <c r="G14" s="426">
        <f>'SECOR Protocol'!$D$297</f>
        <v>0</v>
      </c>
      <c r="H14" s="426"/>
      <c r="I14" s="433">
        <f>'SECOR Protocol'!$D$298</f>
        <v>0</v>
      </c>
      <c r="J14" s="434"/>
    </row>
    <row r="15" spans="1:12" s="1" customFormat="1" ht="36" customHeight="1">
      <c r="A15" s="443" t="s">
        <v>433</v>
      </c>
      <c r="B15" s="443"/>
      <c r="C15" s="440">
        <v>35</v>
      </c>
      <c r="D15" s="440"/>
      <c r="E15" s="438">
        <f>'SECOR Protocol'!$D$337</f>
        <v>35</v>
      </c>
      <c r="F15" s="438"/>
      <c r="G15" s="426">
        <f>'SECOR Protocol'!$D$338</f>
        <v>0</v>
      </c>
      <c r="H15" s="426"/>
      <c r="I15" s="433">
        <f>'SECOR Protocol'!$D$339</f>
        <v>0</v>
      </c>
      <c r="J15" s="434"/>
    </row>
    <row r="16" spans="1:12" s="1" customFormat="1" ht="36" customHeight="1">
      <c r="A16" s="443" t="s">
        <v>434</v>
      </c>
      <c r="B16" s="443"/>
      <c r="C16" s="440">
        <v>25</v>
      </c>
      <c r="D16" s="440"/>
      <c r="E16" s="438">
        <f>'SECOR Protocol'!$D$369</f>
        <v>25</v>
      </c>
      <c r="F16" s="438"/>
      <c r="G16" s="426">
        <f>'SECOR Protocol'!$D$370</f>
        <v>0</v>
      </c>
      <c r="H16" s="426"/>
      <c r="I16" s="433">
        <f>'SECOR Protocol'!$D$371</f>
        <v>0</v>
      </c>
      <c r="J16" s="434"/>
    </row>
    <row r="17" spans="1:10" s="1" customFormat="1" ht="28.8" customHeight="1">
      <c r="A17" s="442" t="s">
        <v>91</v>
      </c>
      <c r="B17" s="442"/>
      <c r="C17" s="441">
        <v>355</v>
      </c>
      <c r="D17" s="441"/>
      <c r="E17" s="439">
        <f>SUM(E7:F16)</f>
        <v>355</v>
      </c>
      <c r="F17" s="439"/>
      <c r="G17" s="435">
        <f>SUM(G7:H16)</f>
        <v>0</v>
      </c>
      <c r="H17" s="435"/>
      <c r="I17" s="436">
        <f>G17/E17</f>
        <v>0</v>
      </c>
      <c r="J17" s="437"/>
    </row>
    <row r="18" spans="1:10" s="1" customFormat="1" ht="7.2" customHeight="1">
      <c r="A18" s="313"/>
      <c r="B18" s="314"/>
      <c r="C18" s="315"/>
      <c r="D18" s="315"/>
      <c r="E18" s="315"/>
      <c r="F18" s="315"/>
      <c r="G18" s="316"/>
      <c r="H18" s="316"/>
      <c r="I18" s="317"/>
      <c r="J18" s="318"/>
    </row>
    <row r="19" spans="1:10" s="1" customFormat="1" ht="28.8" customHeight="1">
      <c r="A19" s="430" t="s">
        <v>435</v>
      </c>
      <c r="B19" s="431"/>
      <c r="C19" s="431"/>
      <c r="D19" s="431"/>
      <c r="E19" s="431"/>
      <c r="F19" s="431"/>
      <c r="G19" s="431"/>
      <c r="H19" s="431"/>
      <c r="I19" s="431"/>
      <c r="J19" s="432"/>
    </row>
  </sheetData>
  <sheetProtection algorithmName="SHA-512" hashValue="KUz3Lnxx7augJzzTQIhpzn0nn61k1TRWn834177ds8YKIdWiX7QdxE3Vr12kP5cilAU0O5RjDQqlYoOhIAUxBQ==" saltValue="9t6Mu3YzKfwUBAeKnyccpw==" spinCount="100000" sheet="1" objects="1" scenarios="1" formatCells="0" formatRows="0"/>
  <mergeCells count="69">
    <mergeCell ref="B3:D3"/>
    <mergeCell ref="G3:J3"/>
    <mergeCell ref="A1:J1"/>
    <mergeCell ref="I5:J5"/>
    <mergeCell ref="G5:H5"/>
    <mergeCell ref="E5:F5"/>
    <mergeCell ref="C5:D5"/>
    <mergeCell ref="A5:B5"/>
    <mergeCell ref="B2:E2"/>
    <mergeCell ref="E3:F3"/>
    <mergeCell ref="F2:H2"/>
    <mergeCell ref="I2:J2"/>
    <mergeCell ref="C12:D12"/>
    <mergeCell ref="A7:B7"/>
    <mergeCell ref="A8:B8"/>
    <mergeCell ref="A9:B9"/>
    <mergeCell ref="A10:B10"/>
    <mergeCell ref="A11:B11"/>
    <mergeCell ref="A12:B12"/>
    <mergeCell ref="C7:D7"/>
    <mergeCell ref="C8:D8"/>
    <mergeCell ref="C9:D9"/>
    <mergeCell ref="C10:D10"/>
    <mergeCell ref="C11:D11"/>
    <mergeCell ref="A17:B17"/>
    <mergeCell ref="A13:B13"/>
    <mergeCell ref="A14:B14"/>
    <mergeCell ref="A15:B15"/>
    <mergeCell ref="A16:B16"/>
    <mergeCell ref="C13:D13"/>
    <mergeCell ref="C14:D14"/>
    <mergeCell ref="C15:D15"/>
    <mergeCell ref="C16:D16"/>
    <mergeCell ref="C17:D17"/>
    <mergeCell ref="E7:F7"/>
    <mergeCell ref="E8:F8"/>
    <mergeCell ref="E9:F9"/>
    <mergeCell ref="E10:F10"/>
    <mergeCell ref="E11:F11"/>
    <mergeCell ref="E16:F16"/>
    <mergeCell ref="E17:F17"/>
    <mergeCell ref="G8:H8"/>
    <mergeCell ref="G9:H9"/>
    <mergeCell ref="G10:H10"/>
    <mergeCell ref="G11:H11"/>
    <mergeCell ref="G12:H12"/>
    <mergeCell ref="E12:F12"/>
    <mergeCell ref="I15:J15"/>
    <mergeCell ref="I14:J14"/>
    <mergeCell ref="I13:J13"/>
    <mergeCell ref="E13:F13"/>
    <mergeCell ref="E14:F14"/>
    <mergeCell ref="E15:F15"/>
    <mergeCell ref="G7:H7"/>
    <mergeCell ref="A6:J6"/>
    <mergeCell ref="A19:J19"/>
    <mergeCell ref="I12:J12"/>
    <mergeCell ref="I11:J11"/>
    <mergeCell ref="I10:J10"/>
    <mergeCell ref="I9:J9"/>
    <mergeCell ref="I8:J8"/>
    <mergeCell ref="I7:J7"/>
    <mergeCell ref="G13:H13"/>
    <mergeCell ref="G14:H14"/>
    <mergeCell ref="G15:H15"/>
    <mergeCell ref="G16:H16"/>
    <mergeCell ref="G17:H17"/>
    <mergeCell ref="I17:J17"/>
    <mergeCell ref="I16:J1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A9670-24CC-421E-A083-64D58CEEDAE5}">
  <dimension ref="A1:L128"/>
  <sheetViews>
    <sheetView workbookViewId="0">
      <selection activeCell="A82" sqref="A82"/>
    </sheetView>
  </sheetViews>
  <sheetFormatPr defaultRowHeight="14.4"/>
  <cols>
    <col min="1" max="1" width="11.6640625" customWidth="1"/>
    <col min="2" max="2" width="22.21875" customWidth="1"/>
    <col min="3" max="3" width="14.6640625" customWidth="1"/>
    <col min="4" max="4" width="10.33203125" customWidth="1"/>
    <col min="5" max="5" width="14.77734375" customWidth="1"/>
    <col min="6" max="6" width="17.44140625" customWidth="1"/>
    <col min="8" max="8" width="11.6640625" customWidth="1"/>
    <col min="9" max="9" width="10.33203125" customWidth="1"/>
  </cols>
  <sheetData>
    <row r="1" spans="1:9" s="1" customFormat="1" ht="20.399999999999999" thickBot="1">
      <c r="A1" s="35" t="s">
        <v>463</v>
      </c>
      <c r="B1" s="8"/>
      <c r="C1" s="8"/>
      <c r="D1" s="8"/>
      <c r="E1" s="8"/>
      <c r="F1" s="8"/>
      <c r="G1" s="8"/>
      <c r="H1" s="8"/>
      <c r="I1" s="8"/>
    </row>
    <row r="2" spans="1:9" s="1" customFormat="1" ht="24" customHeight="1" thickTop="1">
      <c r="A2" s="475" t="s">
        <v>37</v>
      </c>
      <c r="B2" s="475"/>
      <c r="C2" s="477">
        <f>'Summary Page'!B8</f>
        <v>0</v>
      </c>
      <c r="D2" s="477"/>
      <c r="E2" s="477"/>
      <c r="F2" s="477"/>
      <c r="G2" s="477"/>
      <c r="H2" s="477"/>
      <c r="I2" s="477"/>
    </row>
    <row r="3" spans="1:9" ht="24" customHeight="1">
      <c r="A3" s="475" t="s">
        <v>426</v>
      </c>
      <c r="B3" s="475"/>
      <c r="C3" s="480">
        <f>'Cover Page'!C7</f>
        <v>0</v>
      </c>
      <c r="D3" s="480"/>
      <c r="E3" s="480"/>
      <c r="F3" s="480"/>
      <c r="G3" s="480"/>
      <c r="H3" s="480"/>
      <c r="I3" s="480"/>
    </row>
    <row r="4" spans="1:9" ht="24" customHeight="1">
      <c r="A4" s="475" t="s">
        <v>462</v>
      </c>
      <c r="B4" s="475"/>
      <c r="C4" s="480">
        <f>IF('Cover Page'!C5="",'Cover Page'!C4,'Cover Page'!C5)</f>
        <v>0</v>
      </c>
      <c r="D4" s="480"/>
      <c r="E4" s="480"/>
      <c r="F4" s="144"/>
      <c r="G4" s="145"/>
      <c r="H4" s="146"/>
      <c r="I4" s="18"/>
    </row>
    <row r="5" spans="1:9" s="1" customFormat="1" ht="7.2" customHeight="1">
      <c r="A5" s="52"/>
      <c r="B5" s="52"/>
      <c r="C5" s="55"/>
      <c r="D5" s="52"/>
      <c r="E5" s="52"/>
      <c r="F5" s="52"/>
      <c r="G5" s="52"/>
      <c r="H5" s="52"/>
      <c r="I5" s="52"/>
    </row>
    <row r="6" spans="1:9" s="1" customFormat="1" ht="28.8" customHeight="1">
      <c r="A6" s="44" t="s">
        <v>314</v>
      </c>
      <c r="B6" s="479" t="s">
        <v>466</v>
      </c>
      <c r="C6" s="479"/>
      <c r="D6" s="45" t="s">
        <v>313</v>
      </c>
      <c r="E6" s="42" t="s">
        <v>96</v>
      </c>
      <c r="F6" s="464" t="s">
        <v>97</v>
      </c>
      <c r="G6" s="465"/>
      <c r="H6" s="466"/>
      <c r="I6" s="45" t="s">
        <v>100</v>
      </c>
    </row>
    <row r="7" spans="1:9" s="1" customFormat="1" ht="22.2" customHeight="1">
      <c r="A7" s="138" t="s">
        <v>561</v>
      </c>
      <c r="B7" s="478" t="s">
        <v>467</v>
      </c>
      <c r="C7" s="478"/>
      <c r="D7" s="47" t="s">
        <v>580</v>
      </c>
      <c r="E7" s="47" t="s">
        <v>99</v>
      </c>
      <c r="F7" s="467" t="s">
        <v>578</v>
      </c>
      <c r="G7" s="468"/>
      <c r="H7" s="469"/>
      <c r="I7" s="141" t="s">
        <v>580</v>
      </c>
    </row>
    <row r="8" spans="1:9" s="1" customFormat="1" ht="43.2" customHeight="1">
      <c r="A8" s="298" t="s">
        <v>594</v>
      </c>
      <c r="B8" s="470" t="s">
        <v>577</v>
      </c>
      <c r="C8" s="471"/>
      <c r="D8" s="299">
        <v>46096</v>
      </c>
      <c r="E8" s="300"/>
      <c r="F8" s="470"/>
      <c r="G8" s="474"/>
      <c r="H8" s="471"/>
      <c r="I8" s="301"/>
    </row>
    <row r="9" spans="1:9" s="1" customFormat="1" ht="43.2" customHeight="1">
      <c r="A9" s="298" t="s">
        <v>593</v>
      </c>
      <c r="B9" s="470"/>
      <c r="C9" s="471"/>
      <c r="D9" s="299"/>
      <c r="E9" s="300"/>
      <c r="F9" s="470"/>
      <c r="G9" s="474"/>
      <c r="H9" s="471"/>
      <c r="I9" s="301"/>
    </row>
    <row r="10" spans="1:9" s="1" customFormat="1" ht="43.2" customHeight="1">
      <c r="A10" s="298" t="s">
        <v>581</v>
      </c>
      <c r="B10" s="472"/>
      <c r="C10" s="473"/>
      <c r="D10" s="299"/>
      <c r="E10" s="300"/>
      <c r="F10" s="470"/>
      <c r="G10" s="474"/>
      <c r="H10" s="471"/>
      <c r="I10" s="301"/>
    </row>
    <row r="11" spans="1:9" s="1" customFormat="1" ht="43.2" customHeight="1">
      <c r="A11" s="298" t="s">
        <v>582</v>
      </c>
      <c r="B11" s="472"/>
      <c r="C11" s="473"/>
      <c r="D11" s="302"/>
      <c r="E11" s="300"/>
      <c r="F11" s="470"/>
      <c r="G11" s="474"/>
      <c r="H11" s="471"/>
      <c r="I11" s="301"/>
    </row>
    <row r="12" spans="1:9" s="1" customFormat="1" ht="43.2" customHeight="1">
      <c r="A12" s="298" t="s">
        <v>583</v>
      </c>
      <c r="B12" s="472"/>
      <c r="C12" s="473"/>
      <c r="D12" s="302"/>
      <c r="E12" s="300"/>
      <c r="F12" s="470"/>
      <c r="G12" s="474"/>
      <c r="H12" s="471"/>
      <c r="I12" s="301"/>
    </row>
    <row r="13" spans="1:9" s="1" customFormat="1" ht="43.2" customHeight="1">
      <c r="A13" s="298" t="s">
        <v>584</v>
      </c>
      <c r="B13" s="472"/>
      <c r="C13" s="473"/>
      <c r="D13" s="302"/>
      <c r="E13" s="300"/>
      <c r="F13" s="470"/>
      <c r="G13" s="474"/>
      <c r="H13" s="471"/>
      <c r="I13" s="301"/>
    </row>
    <row r="14" spans="1:9" s="1" customFormat="1" ht="14.85" customHeight="1">
      <c r="A14" s="484" t="s">
        <v>579</v>
      </c>
      <c r="B14" s="485"/>
      <c r="C14" s="485"/>
      <c r="D14" s="485"/>
      <c r="E14" s="485"/>
      <c r="F14" s="485"/>
      <c r="G14" s="485"/>
      <c r="H14" s="485"/>
      <c r="I14" s="486"/>
    </row>
    <row r="15" spans="1:9" s="1" customFormat="1" ht="43.2" customHeight="1">
      <c r="A15" s="322" t="str" cm="1">
        <f t="array" aca="1" ref="A15" ca="1">IFERROR(
    INDEX(Hide!A$2:A$100, SMALL(Hide!E$2:E$100, ROW(1:1))-1) &amp; " — " &amp;
    INDEX(Hide!D$2:D$100, SMALL(Hide!E$2:E$100, ROW(1:1))-1) &amp; "/" &amp;
    INDEX(Hide!B$2:B$100, SMALL(Hide!E$2:E$100, ROW(1:1))-1),
    ""
)</f>
        <v/>
      </c>
      <c r="B15" s="453"/>
      <c r="C15" s="455"/>
      <c r="D15" s="303"/>
      <c r="E15" s="304"/>
      <c r="F15" s="461"/>
      <c r="G15" s="462"/>
      <c r="H15" s="463"/>
      <c r="I15" s="305"/>
    </row>
    <row r="16" spans="1:9" s="1" customFormat="1" ht="43.2" customHeight="1">
      <c r="A16" s="322" t="str" cm="1">
        <f t="array" aca="1" ref="A16" ca="1">IFERROR(
    INDEX(Hide!A$2:A$100, SMALL(Hide!E$2:E$100, ROW(2:2))-1) &amp; " — " &amp;
    INDEX(Hide!D$2:D$100, SMALL(Hide!E$2:E$100, ROW(2:2))-1) &amp; "/" &amp;
    INDEX(Hide!B$2:B$100, SMALL(Hide!E$2:E$100, ROW(2:2))-1),
    ""
)</f>
        <v/>
      </c>
      <c r="B16" s="453"/>
      <c r="C16" s="455"/>
      <c r="D16" s="306" t="s">
        <v>1</v>
      </c>
      <c r="E16" s="307"/>
      <c r="F16" s="453"/>
      <c r="G16" s="454"/>
      <c r="H16" s="455"/>
      <c r="I16" s="305"/>
    </row>
    <row r="17" spans="1:9" s="1" customFormat="1" ht="43.2" customHeight="1">
      <c r="A17" s="322" t="str" cm="1">
        <f t="array" aca="1" ref="A17" ca="1">IFERROR(
    INDEX(Hide!A$2:A$100, SMALL(Hide!E$2:E$100, ROW(3:3))-1) &amp; " — " &amp;
    INDEX(Hide!D$2:D$100, SMALL(Hide!E$2:E$100, ROW(3:3))-1) &amp; "/" &amp;
    INDEX(Hide!B$2:B$100, SMALL(Hide!E$2:E$100, ROW(3:3))-1),
    ""
)</f>
        <v/>
      </c>
      <c r="B17" s="453" t="s">
        <v>90</v>
      </c>
      <c r="C17" s="455"/>
      <c r="D17" s="306" t="s">
        <v>1</v>
      </c>
      <c r="E17" s="307"/>
      <c r="F17" s="453"/>
      <c r="G17" s="454"/>
      <c r="H17" s="455"/>
      <c r="I17" s="305"/>
    </row>
    <row r="18" spans="1:9" s="1" customFormat="1" ht="43.2" customHeight="1">
      <c r="A18" s="322" t="str" cm="1">
        <f t="array" aca="1" ref="A18" ca="1">IFERROR(
    INDEX(Hide!A$2:A$100, SMALL(Hide!E$2:E$100, ROW(4:4))-1) &amp; " — " &amp;
    INDEX(Hide!D$2:D$100, SMALL(Hide!E$2:E$100, ROW(4:4))-1) &amp; "/" &amp;
    INDEX(Hide!B$2:B$100, SMALL(Hide!E$2:E$100, ROW(4:4))-1),
    ""
)</f>
        <v/>
      </c>
      <c r="B18" s="453" t="s">
        <v>90</v>
      </c>
      <c r="C18" s="455"/>
      <c r="D18" s="306" t="s">
        <v>1</v>
      </c>
      <c r="E18" s="307"/>
      <c r="F18" s="453"/>
      <c r="G18" s="454"/>
      <c r="H18" s="455"/>
      <c r="I18" s="305"/>
    </row>
    <row r="19" spans="1:9" s="1" customFormat="1" ht="43.2" customHeight="1">
      <c r="A19" s="322" t="str" cm="1">
        <f t="array" aca="1" ref="A19" ca="1">IFERROR(
    INDEX(Hide!A$2:A$100, SMALL(Hide!E$2:E$100, ROW(5:5))-1) &amp; " — " &amp;
    INDEX(Hide!D$2:D$100, SMALL(Hide!E$2:E$100, ROW(5:5))-1) &amp; "/" &amp;
    INDEX(Hide!B$2:B$100, SMALL(Hide!E$2:E$100, ROW(5:5))-1),
    ""
)</f>
        <v/>
      </c>
      <c r="B19" s="453" t="s">
        <v>90</v>
      </c>
      <c r="C19" s="455"/>
      <c r="D19" s="306" t="s">
        <v>1</v>
      </c>
      <c r="E19" s="307"/>
      <c r="F19" s="453"/>
      <c r="G19" s="454"/>
      <c r="H19" s="455"/>
      <c r="I19" s="305"/>
    </row>
    <row r="20" spans="1:9" s="1" customFormat="1" ht="43.2" customHeight="1">
      <c r="A20" s="322" t="str" cm="1">
        <f t="array" aca="1" ref="A20" ca="1">IFERROR(
    INDEX(Hide!A$2:A$100, SMALL(Hide!E$2:E$100, ROW(6:6))-1) &amp; " — " &amp;
    INDEX(Hide!D$2:D$100, SMALL(Hide!E$2:E$100, ROW(6:6))-1) &amp; "/" &amp;
    INDEX(Hide!B$2:B$100, SMALL(Hide!E$2:E$100, ROW(6:6))-1),
    ""
)</f>
        <v/>
      </c>
      <c r="B20" s="453" t="s">
        <v>90</v>
      </c>
      <c r="C20" s="455"/>
      <c r="D20" s="306" t="s">
        <v>1</v>
      </c>
      <c r="E20" s="307"/>
      <c r="F20" s="453"/>
      <c r="G20" s="454"/>
      <c r="H20" s="455"/>
      <c r="I20" s="305"/>
    </row>
    <row r="21" spans="1:9" s="1" customFormat="1" ht="43.2" customHeight="1">
      <c r="A21" s="322" t="str" cm="1">
        <f t="array" aca="1" ref="A21" ca="1">IFERROR(
    INDEX(Hide!A$2:A$100, SMALL(Hide!E$2:E$100, ROW(7:7))-1) &amp; " — " &amp;
    INDEX(Hide!D$2:D$100, SMALL(Hide!E$2:E$100, ROW(7:7))-1) &amp; "/" &amp;
    INDEX(Hide!B$2:B$100, SMALL(Hide!E$2:E$100, ROW(7:7))-1),
    ""
)</f>
        <v/>
      </c>
      <c r="B21" s="453" t="s">
        <v>90</v>
      </c>
      <c r="C21" s="455"/>
      <c r="D21" s="306" t="s">
        <v>1</v>
      </c>
      <c r="E21" s="307"/>
      <c r="F21" s="453"/>
      <c r="G21" s="454"/>
      <c r="H21" s="455"/>
      <c r="I21" s="305"/>
    </row>
    <row r="22" spans="1:9" s="1" customFormat="1" ht="43.2" customHeight="1">
      <c r="A22" s="322" t="str" cm="1">
        <f t="array" aca="1" ref="A22" ca="1">IFERROR(
    INDEX(Hide!A$2:A$100, SMALL(Hide!E$2:E$100, ROW(8:8))-1) &amp; " — " &amp;
    INDEX(Hide!D$2:D$100, SMALL(Hide!E$2:E$100, ROW(8:8))-1) &amp; "/" &amp;
    INDEX(Hide!B$2:B$100, SMALL(Hide!E$2:E$100, ROW(8:8))-1),
    ""
)</f>
        <v/>
      </c>
      <c r="B22" s="453" t="s">
        <v>90</v>
      </c>
      <c r="C22" s="455"/>
      <c r="D22" s="306" t="s">
        <v>1</v>
      </c>
      <c r="E22" s="307"/>
      <c r="F22" s="453"/>
      <c r="G22" s="454"/>
      <c r="H22" s="455"/>
      <c r="I22" s="305"/>
    </row>
    <row r="23" spans="1:9" s="1" customFormat="1" ht="43.2" customHeight="1">
      <c r="A23" s="322" t="str" cm="1">
        <f t="array" aca="1" ref="A23" ca="1">IFERROR(
    INDEX(Hide!A$2:A$100, SMALL(Hide!E$2:E$100, ROW(9:9))-1) &amp; " — " &amp;
    INDEX(Hide!D$2:D$100, SMALL(Hide!E$2:E$100, ROW(9:9))-1) &amp; "/" &amp;
    INDEX(Hide!B$2:B$100, SMALL(Hide!E$2:E$100, ROW(9:9))-1),
    ""
)</f>
        <v/>
      </c>
      <c r="B23" s="453"/>
      <c r="C23" s="455"/>
      <c r="D23" s="306"/>
      <c r="E23" s="307"/>
      <c r="F23" s="453"/>
      <c r="G23" s="454"/>
      <c r="H23" s="455"/>
      <c r="I23" s="305"/>
    </row>
    <row r="24" spans="1:9" s="1" customFormat="1" ht="43.2" customHeight="1">
      <c r="A24" s="322" t="str" cm="1">
        <f t="array" aca="1" ref="A24" ca="1">IFERROR(
    INDEX(Hide!A$2:A$100, SMALL(Hide!E$2:E$100, ROW(10:10))-1) &amp; " — " &amp;
    INDEX(Hide!D$2:D$100, SMALL(Hide!E$2:E$100, ROW(10:10))-1) &amp; "/" &amp;
    INDEX(Hide!B$2:B$100, SMALL(Hide!E$2:E$100, ROW(10:10))-1),
    ""
)</f>
        <v/>
      </c>
      <c r="B24" s="453"/>
      <c r="C24" s="455"/>
      <c r="D24" s="306"/>
      <c r="E24" s="307"/>
      <c r="F24" s="453"/>
      <c r="G24" s="454"/>
      <c r="H24" s="455"/>
      <c r="I24" s="305"/>
    </row>
    <row r="25" spans="1:9" s="1" customFormat="1" ht="43.2" customHeight="1">
      <c r="A25" s="322" t="str" cm="1">
        <f t="array" aca="1" ref="A25" ca="1">IFERROR(
    INDEX(Hide!A$2:A$100, SMALL(Hide!E$2:E$100, ROW(11:11))-1) &amp; " — " &amp;
    INDEX(Hide!D$2:D$100, SMALL(Hide!E$2:E$100, ROW(11:11))-1) &amp; "/" &amp;
    INDEX(Hide!B$2:B$100, SMALL(Hide!E$2:E$100, ROW(11:11))-1),
    ""
)</f>
        <v/>
      </c>
      <c r="B25" s="453"/>
      <c r="C25" s="455"/>
      <c r="D25" s="306"/>
      <c r="E25" s="307"/>
      <c r="F25" s="453"/>
      <c r="G25" s="454"/>
      <c r="H25" s="455"/>
      <c r="I25" s="305"/>
    </row>
    <row r="26" spans="1:9" s="1" customFormat="1" ht="43.2" customHeight="1">
      <c r="A26" s="322" t="str" cm="1">
        <f t="array" aca="1" ref="A26" ca="1">IFERROR(
    INDEX(Hide!A$2:A$100, SMALL(Hide!E$2:E$100, ROW(12:12))-1) &amp; " — " &amp;
    INDEX(Hide!D$2:D$100, SMALL(Hide!E$2:E$100, ROW(12:12))-1) &amp; "/" &amp;
    INDEX(Hide!B$2:B$100, SMALL(Hide!E$2:E$100, ROW(12:12))-1),
    ""
)</f>
        <v/>
      </c>
      <c r="B26" s="453"/>
      <c r="C26" s="455"/>
      <c r="D26" s="306"/>
      <c r="E26" s="307"/>
      <c r="F26" s="453"/>
      <c r="G26" s="454"/>
      <c r="H26" s="455"/>
      <c r="I26" s="305"/>
    </row>
    <row r="27" spans="1:9" s="1" customFormat="1" ht="43.2" customHeight="1">
      <c r="A27" s="322" t="str" cm="1">
        <f t="array" aca="1" ref="A27" ca="1">IFERROR(
    INDEX(Hide!A$2:A$100, SMALL(Hide!E$2:E$100, ROW(13:13))-1) &amp; " — " &amp;
    INDEX(Hide!D$2:D$100, SMALL(Hide!E$2:E$100, ROW(13:13))-1) &amp; "/" &amp;
    INDEX(Hide!B$2:B$100, SMALL(Hide!E$2:E$100, ROW(13:13))-1),
    ""
)</f>
        <v/>
      </c>
      <c r="B27" s="453" t="s">
        <v>90</v>
      </c>
      <c r="C27" s="455"/>
      <c r="D27" s="306" t="s">
        <v>1</v>
      </c>
      <c r="E27" s="307"/>
      <c r="F27" s="453"/>
      <c r="G27" s="454"/>
      <c r="H27" s="455"/>
      <c r="I27" s="305"/>
    </row>
    <row r="28" spans="1:9" s="1" customFormat="1" ht="43.2" customHeight="1">
      <c r="A28" s="322" t="str" cm="1">
        <f t="array" aca="1" ref="A28" ca="1">IFERROR(
    INDEX(Hide!A$2:A$100, SMALL(Hide!E$2:E$100, ROW(14:14))-1) &amp; " — " &amp;
    INDEX(Hide!D$2:D$100, SMALL(Hide!E$2:E$100, ROW(14:14))-1) &amp; "/" &amp;
    INDEX(Hide!B$2:B$100, SMALL(Hide!E$2:E$100, ROW(14:14))-1),
    ""
)</f>
        <v/>
      </c>
      <c r="B28" s="453"/>
      <c r="C28" s="455"/>
      <c r="D28" s="306"/>
      <c r="E28" s="307"/>
      <c r="F28" s="453"/>
      <c r="G28" s="454"/>
      <c r="H28" s="455"/>
      <c r="I28" s="305"/>
    </row>
    <row r="29" spans="1:9" s="1" customFormat="1" ht="43.2" customHeight="1">
      <c r="A29" s="322" t="str" cm="1">
        <f t="array" aca="1" ref="A29" ca="1">IFERROR(
    INDEX(Hide!A$2:A$100, SMALL(Hide!E$2:E$100, ROW(15:15))-1) &amp; " — " &amp;
    INDEX(Hide!D$2:D$100, SMALL(Hide!E$2:E$100, ROW(15:15))-1) &amp; "/" &amp;
    INDEX(Hide!B$2:B$100, SMALL(Hide!E$2:E$100, ROW(15:15))-1),
    ""
)</f>
        <v/>
      </c>
      <c r="B29" s="453"/>
      <c r="C29" s="455"/>
      <c r="D29" s="306"/>
      <c r="E29" s="307"/>
      <c r="F29" s="453"/>
      <c r="G29" s="454"/>
      <c r="H29" s="455"/>
      <c r="I29" s="305"/>
    </row>
    <row r="30" spans="1:9" s="1" customFormat="1" ht="43.2" customHeight="1">
      <c r="A30" s="322" t="str" cm="1">
        <f t="array" aca="1" ref="A30" ca="1">IFERROR(
    INDEX(Hide!A$2:A$100, SMALL(Hide!E$2:E$100, ROW(16:16))-1) &amp; " — " &amp;
    INDEX(Hide!D$2:D$100, SMALL(Hide!E$2:E$100, ROW(16:16))-1) &amp; "/" &amp;
    INDEX(Hide!B$2:B$100, SMALL(Hide!E$2:E$100, ROW(16:16))-1),
    ""
)</f>
        <v/>
      </c>
      <c r="B30" s="453"/>
      <c r="C30" s="455"/>
      <c r="D30" s="306"/>
      <c r="E30" s="307"/>
      <c r="F30" s="453"/>
      <c r="G30" s="454"/>
      <c r="H30" s="455"/>
      <c r="I30" s="305"/>
    </row>
    <row r="31" spans="1:9" s="1" customFormat="1" ht="43.2" customHeight="1">
      <c r="A31" s="322" t="str" cm="1">
        <f t="array" aca="1" ref="A31" ca="1">IFERROR(
    INDEX(Hide!A$2:A$100, SMALL(Hide!E$2:E$100, ROW(17:17))-1) &amp; " — " &amp;
    INDEX(Hide!D$2:D$100, SMALL(Hide!E$2:E$100, ROW(17:17))-1) &amp; "/" &amp;
    INDEX(Hide!B$2:B$100, SMALL(Hide!E$2:E$100, ROW(17:17))-1),
    ""
)</f>
        <v/>
      </c>
      <c r="B31" s="453"/>
      <c r="C31" s="455"/>
      <c r="D31" s="306"/>
      <c r="E31" s="307"/>
      <c r="F31" s="453"/>
      <c r="G31" s="454"/>
      <c r="H31" s="455"/>
      <c r="I31" s="305"/>
    </row>
    <row r="32" spans="1:9" s="1" customFormat="1" ht="43.2" customHeight="1">
      <c r="A32" s="322" t="str" cm="1">
        <f t="array" aca="1" ref="A32" ca="1">IFERROR(
    INDEX(Hide!A$2:A$100, SMALL(Hide!E$2:E$100, ROW(18:18))-1) &amp; " — " &amp;
    INDEX(Hide!D$2:D$100, SMALL(Hide!E$2:E$100, ROW(18:18))-1) &amp; "/" &amp;
    INDEX(Hide!B$2:B$100, SMALL(Hide!E$2:E$100, ROW(18:18))-1),
    ""
)</f>
        <v/>
      </c>
      <c r="B32" s="453"/>
      <c r="C32" s="455"/>
      <c r="D32" s="306"/>
      <c r="E32" s="307"/>
      <c r="F32" s="453"/>
      <c r="G32" s="454"/>
      <c r="H32" s="455"/>
      <c r="I32" s="305"/>
    </row>
    <row r="33" spans="1:9" s="1" customFormat="1" ht="43.2" customHeight="1">
      <c r="A33" s="322" t="str" cm="1">
        <f t="array" aca="1" ref="A33" ca="1">IFERROR(
    INDEX(Hide!A$2:A$100, SMALL(Hide!E$2:E$100, ROW(19:19))-1) &amp; " — " &amp;
    INDEX(Hide!D$2:D$100, SMALL(Hide!E$2:E$100, ROW(19:19))-1) &amp; "/" &amp;
    INDEX(Hide!B$2:B$100, SMALL(Hide!E$2:E$100, ROW(19:19))-1),
    ""
)</f>
        <v/>
      </c>
      <c r="B33" s="453"/>
      <c r="C33" s="455"/>
      <c r="D33" s="306"/>
      <c r="E33" s="307"/>
      <c r="F33" s="453"/>
      <c r="G33" s="454"/>
      <c r="H33" s="455"/>
      <c r="I33" s="305"/>
    </row>
    <row r="34" spans="1:9" s="1" customFormat="1" ht="43.2" customHeight="1">
      <c r="A34" s="322" t="str" cm="1">
        <f t="array" aca="1" ref="A34" ca="1">IFERROR(
    INDEX(Hide!A$2:A$100, SMALL(Hide!E$2:E$100, ROW(20:20))-1) &amp; " — " &amp;
    INDEX(Hide!D$2:D$100, SMALL(Hide!E$2:E$100, ROW(20:20))-1) &amp; "/" &amp;
    INDEX(Hide!B$2:B$100, SMALL(Hide!E$2:E$100, ROW(20:20))-1),
    ""
)</f>
        <v/>
      </c>
      <c r="B34" s="453"/>
      <c r="C34" s="455"/>
      <c r="D34" s="306"/>
      <c r="E34" s="307"/>
      <c r="F34" s="453"/>
      <c r="G34" s="454"/>
      <c r="H34" s="455"/>
      <c r="I34" s="305"/>
    </row>
    <row r="35" spans="1:9" s="1" customFormat="1" ht="43.2" customHeight="1">
      <c r="A35" s="322" t="str" cm="1">
        <f t="array" aca="1" ref="A35" ca="1">IFERROR(
    INDEX(Hide!A$2:A$100, SMALL(Hide!E$2:E$100, ROW(21:21))-1) &amp; " — " &amp;
    INDEX(Hide!D$2:D$100, SMALL(Hide!E$2:E$100, ROW(21:21))-1) &amp; "/" &amp;
    INDEX(Hide!B$2:B$100, SMALL(Hide!E$2:E$100, ROW(21:21))-1),
    ""
)</f>
        <v/>
      </c>
      <c r="B35" s="453"/>
      <c r="C35" s="455"/>
      <c r="D35" s="306"/>
      <c r="E35" s="307"/>
      <c r="F35" s="453"/>
      <c r="G35" s="454"/>
      <c r="H35" s="455"/>
      <c r="I35" s="305"/>
    </row>
    <row r="36" spans="1:9" s="1" customFormat="1" ht="43.2" customHeight="1">
      <c r="A36" s="322" t="str" cm="1">
        <f t="array" aca="1" ref="A36" ca="1">IFERROR(
    INDEX(Hide!A$2:A$100, SMALL(Hide!E$2:E$100, ROW(22:22))-1) &amp; " — " &amp;
    INDEX(Hide!D$2:D$100, SMALL(Hide!E$2:E$100, ROW(22:22))-1) &amp; "/" &amp;
    INDEX(Hide!B$2:B$100, SMALL(Hide!E$2:E$100, ROW(22:22))-1),
    ""
)</f>
        <v/>
      </c>
      <c r="B36" s="453"/>
      <c r="C36" s="455"/>
      <c r="D36" s="306"/>
      <c r="E36" s="307"/>
      <c r="F36" s="453"/>
      <c r="G36" s="454"/>
      <c r="H36" s="455"/>
      <c r="I36" s="305"/>
    </row>
    <row r="37" spans="1:9" s="1" customFormat="1" ht="43.2" customHeight="1">
      <c r="A37" s="322" t="str" cm="1">
        <f t="array" aca="1" ref="A37" ca="1">IFERROR(
    INDEX(Hide!A$2:A$100, SMALL(Hide!E$2:E$100, ROW(23:23))-1) &amp; " — " &amp;
    INDEX(Hide!D$2:D$100, SMALL(Hide!E$2:E$100, ROW(23:23))-1) &amp; "/" &amp;
    INDEX(Hide!B$2:B$100, SMALL(Hide!E$2:E$100, ROW(23:23))-1),
    ""
)</f>
        <v/>
      </c>
      <c r="B37" s="453"/>
      <c r="C37" s="455"/>
      <c r="D37" s="306"/>
      <c r="E37" s="307"/>
      <c r="F37" s="453"/>
      <c r="G37" s="454"/>
      <c r="H37" s="455"/>
      <c r="I37" s="305"/>
    </row>
    <row r="38" spans="1:9" s="1" customFormat="1" ht="43.2" customHeight="1">
      <c r="A38" s="322" t="str" cm="1">
        <f t="array" aca="1" ref="A38" ca="1">IFERROR(
    INDEX(Hide!A$2:A$100, SMALL(Hide!E$2:E$100, ROW(24:24))-1) &amp; " — " &amp;
    INDEX(Hide!D$2:D$100, SMALL(Hide!E$2:E$100, ROW(24:24))-1) &amp; "/" &amp;
    INDEX(Hide!B$2:B$100, SMALL(Hide!E$2:E$100, ROW(24:24))-1),
    ""
)</f>
        <v/>
      </c>
      <c r="B38" s="453"/>
      <c r="C38" s="455"/>
      <c r="D38" s="306"/>
      <c r="E38" s="307"/>
      <c r="F38" s="453"/>
      <c r="G38" s="454"/>
      <c r="H38" s="455"/>
      <c r="I38" s="305"/>
    </row>
    <row r="39" spans="1:9" s="1" customFormat="1" ht="43.2" customHeight="1">
      <c r="A39" s="322" t="str" cm="1">
        <f t="array" aca="1" ref="A39" ca="1">IFERROR(
    INDEX(Hide!A$2:A$100, SMALL(Hide!E$2:E$100, ROW(25:25))-1) &amp; " — " &amp;
    INDEX(Hide!D$2:D$100, SMALL(Hide!E$2:E$100, ROW(25:25))-1) &amp; "/" &amp;
    INDEX(Hide!B$2:B$100, SMALL(Hide!E$2:E$100, ROW(25:25))-1),
    ""
)</f>
        <v/>
      </c>
      <c r="B39" s="453"/>
      <c r="C39" s="455"/>
      <c r="D39" s="306"/>
      <c r="E39" s="307"/>
      <c r="F39" s="453"/>
      <c r="G39" s="454"/>
      <c r="H39" s="455"/>
      <c r="I39" s="305"/>
    </row>
    <row r="40" spans="1:9" s="1" customFormat="1" ht="43.2" customHeight="1">
      <c r="A40" s="322" t="str" cm="1">
        <f t="array" aca="1" ref="A40" ca="1">IFERROR(
    INDEX(Hide!A$2:A$100, SMALL(Hide!E$2:E$100, ROW(26:26))-1) &amp; " — " &amp;
    INDEX(Hide!D$2:D$100, SMALL(Hide!E$2:E$100, ROW(26:26))-1) &amp; "/" &amp;
    INDEX(Hide!B$2:B$100, SMALL(Hide!E$2:E$100, ROW(26:26))-1),
    ""
)</f>
        <v/>
      </c>
      <c r="B40" s="453"/>
      <c r="C40" s="455"/>
      <c r="D40" s="306"/>
      <c r="E40" s="307"/>
      <c r="F40" s="453"/>
      <c r="G40" s="454"/>
      <c r="H40" s="455"/>
      <c r="I40" s="305"/>
    </row>
    <row r="41" spans="1:9" s="1" customFormat="1" ht="43.2" customHeight="1">
      <c r="A41" s="322" t="str" cm="1">
        <f t="array" aca="1" ref="A41" ca="1">IFERROR(
    INDEX(Hide!A$2:A$100, SMALL(Hide!E$2:E$100, ROW(27:27))-1) &amp; " — " &amp;
    INDEX(Hide!D$2:D$100, SMALL(Hide!E$2:E$100, ROW(27:27))-1) &amp; "/" &amp;
    INDEX(Hide!B$2:B$100, SMALL(Hide!E$2:E$100, ROW(27:27))-1),
    ""
)</f>
        <v/>
      </c>
      <c r="B41" s="453"/>
      <c r="C41" s="455"/>
      <c r="D41" s="306"/>
      <c r="E41" s="307"/>
      <c r="F41" s="453"/>
      <c r="G41" s="454"/>
      <c r="H41" s="455"/>
      <c r="I41" s="305"/>
    </row>
    <row r="42" spans="1:9" s="1" customFormat="1" ht="43.2" customHeight="1">
      <c r="A42" s="322" t="str" cm="1">
        <f t="array" aca="1" ref="A42" ca="1">IFERROR(
    INDEX(Hide!A$2:A$100, SMALL(Hide!E$2:E$100, ROW(28:28))-1) &amp; " — " &amp;
    INDEX(Hide!D$2:D$100, SMALL(Hide!E$2:E$100, ROW(28:28))-1) &amp; "/" &amp;
    INDEX(Hide!B$2:B$100, SMALL(Hide!E$2:E$100, ROW(28:28))-1),
    ""
)</f>
        <v/>
      </c>
      <c r="B42" s="453"/>
      <c r="C42" s="455"/>
      <c r="D42" s="306"/>
      <c r="E42" s="307"/>
      <c r="F42" s="453"/>
      <c r="G42" s="454"/>
      <c r="H42" s="455"/>
      <c r="I42" s="305"/>
    </row>
    <row r="43" spans="1:9" s="1" customFormat="1" ht="43.2" customHeight="1">
      <c r="A43" s="322" t="str" cm="1">
        <f t="array" aca="1" ref="A43" ca="1">IFERROR(
    INDEX(Hide!A$2:A$100, SMALL(Hide!E$2:E$100, ROW(29:29))-1) &amp; " — " &amp;
    INDEX(Hide!D$2:D$100, SMALL(Hide!E$2:E$100, ROW(29:29))-1) &amp; "/" &amp;
    INDEX(Hide!B$2:B$100, SMALL(Hide!E$2:E$100, ROW(29:29))-1),
    ""
)</f>
        <v/>
      </c>
      <c r="B43" s="453"/>
      <c r="C43" s="455"/>
      <c r="D43" s="306"/>
      <c r="E43" s="307"/>
      <c r="F43" s="453"/>
      <c r="G43" s="454"/>
      <c r="H43" s="455"/>
      <c r="I43" s="305"/>
    </row>
    <row r="44" spans="1:9" s="1" customFormat="1" ht="43.2" customHeight="1">
      <c r="A44" s="322" t="str" cm="1">
        <f t="array" aca="1" ref="A44" ca="1">IFERROR(
    INDEX(Hide!A$2:A$100, SMALL(Hide!E$2:E$100, ROW(30:30))-1) &amp; " — " &amp;
    INDEX(Hide!D$2:D$100, SMALL(Hide!E$2:E$100, ROW(30:30))-1) &amp; "/" &amp;
    INDEX(Hide!B$2:B$100, SMALL(Hide!E$2:E$100, ROW(30:30))-1),
    ""
)</f>
        <v/>
      </c>
      <c r="B44" s="453"/>
      <c r="C44" s="455"/>
      <c r="D44" s="306"/>
      <c r="E44" s="307"/>
      <c r="F44" s="453"/>
      <c r="G44" s="454"/>
      <c r="H44" s="455"/>
      <c r="I44" s="305"/>
    </row>
    <row r="45" spans="1:9" s="1" customFormat="1" ht="43.2" customHeight="1">
      <c r="A45" s="322" t="str" cm="1">
        <f t="array" aca="1" ref="A45" ca="1">IFERROR(
    INDEX(Hide!A$2:A$100, SMALL(Hide!E$2:E$100, ROW(31:31))-1) &amp; " — " &amp;
    INDEX(Hide!D$2:D$100, SMALL(Hide!E$2:E$100, ROW(31:31))-1) &amp; "/" &amp;
    INDEX(Hide!B$2:B$100, SMALL(Hide!E$2:E$100, ROW(31:31))-1),
    ""
)</f>
        <v/>
      </c>
      <c r="B45" s="453"/>
      <c r="C45" s="455"/>
      <c r="D45" s="306"/>
      <c r="E45" s="307"/>
      <c r="F45" s="453"/>
      <c r="G45" s="454"/>
      <c r="H45" s="455"/>
      <c r="I45" s="305"/>
    </row>
    <row r="46" spans="1:9" s="1" customFormat="1" ht="43.2" customHeight="1">
      <c r="A46" s="322" t="str" cm="1">
        <f t="array" aca="1" ref="A46" ca="1">IFERROR(
    INDEX(Hide!A$2:A$100, SMALL(Hide!E$2:E$100, ROW(32:32))-1) &amp; " — " &amp;
    INDEX(Hide!D$2:D$100, SMALL(Hide!E$2:E$100, ROW(32:32))-1) &amp; "/" &amp;
    INDEX(Hide!B$2:B$100, SMALL(Hide!E$2:E$100, ROW(32:32))-1),
    ""
)</f>
        <v/>
      </c>
      <c r="B46" s="453"/>
      <c r="C46" s="455"/>
      <c r="D46" s="306"/>
      <c r="E46" s="307"/>
      <c r="F46" s="453"/>
      <c r="G46" s="454"/>
      <c r="H46" s="455"/>
      <c r="I46" s="305"/>
    </row>
    <row r="47" spans="1:9" s="1" customFormat="1" ht="43.2" customHeight="1">
      <c r="A47" s="322" t="str" cm="1">
        <f t="array" aca="1" ref="A47" ca="1">IFERROR(
    INDEX(Hide!A$2:A$100, SMALL(Hide!E$2:E$100, ROW(33:33))-1) &amp; " — " &amp;
    INDEX(Hide!D$2:D$100, SMALL(Hide!E$2:E$100, ROW(33:33))-1) &amp; "/" &amp;
    INDEX(Hide!B$2:B$100, SMALL(Hide!E$2:E$100, ROW(33:33))-1),
    ""
)</f>
        <v/>
      </c>
      <c r="B47" s="453"/>
      <c r="C47" s="455"/>
      <c r="D47" s="306"/>
      <c r="E47" s="307"/>
      <c r="F47" s="453"/>
      <c r="G47" s="454"/>
      <c r="H47" s="455"/>
      <c r="I47" s="305"/>
    </row>
    <row r="48" spans="1:9" s="1" customFormat="1" ht="43.2" customHeight="1">
      <c r="A48" s="322" t="str" cm="1">
        <f t="array" aca="1" ref="A48" ca="1">IFERROR(
    INDEX(Hide!A$2:A$100, SMALL(Hide!E$2:E$100, ROW(34:34))-1) &amp; " — " &amp;
    INDEX(Hide!D$2:D$100, SMALL(Hide!E$2:E$100, ROW(34:34))-1) &amp; "/" &amp;
    INDEX(Hide!B$2:B$100, SMALL(Hide!E$2:E$100, ROW(34:34))-1),
    ""
)</f>
        <v/>
      </c>
      <c r="B48" s="453"/>
      <c r="C48" s="455"/>
      <c r="D48" s="306"/>
      <c r="E48" s="307"/>
      <c r="F48" s="453"/>
      <c r="G48" s="454"/>
      <c r="H48" s="455"/>
      <c r="I48" s="305"/>
    </row>
    <row r="49" spans="1:9" s="1" customFormat="1" ht="43.2" customHeight="1">
      <c r="A49" s="322" t="str" cm="1">
        <f t="array" aca="1" ref="A49" ca="1">IFERROR(
    INDEX(Hide!A$2:A$100, SMALL(Hide!E$2:E$100, ROW(35:35))-1) &amp; " — " &amp;
    INDEX(Hide!D$2:D$100, SMALL(Hide!E$2:E$100, ROW(35:35))-1) &amp; "/" &amp;
    INDEX(Hide!B$2:B$100, SMALL(Hide!E$2:E$100, ROW(35:35))-1),
    ""
)</f>
        <v/>
      </c>
      <c r="B49" s="453"/>
      <c r="C49" s="455"/>
      <c r="D49" s="306"/>
      <c r="E49" s="307"/>
      <c r="F49" s="453"/>
      <c r="G49" s="454"/>
      <c r="H49" s="455"/>
      <c r="I49" s="305"/>
    </row>
    <row r="50" spans="1:9" s="1" customFormat="1" ht="43.2" customHeight="1">
      <c r="A50" s="322" t="str" cm="1">
        <f t="array" aca="1" ref="A50" ca="1">IFERROR(
    INDEX(Hide!A$2:A$100, SMALL(Hide!E$2:E$100, ROW(36:36))-1) &amp; " — " &amp;
    INDEX(Hide!D$2:D$100, SMALL(Hide!E$2:E$100, ROW(36:36))-1) &amp; "/" &amp;
    INDEX(Hide!B$2:B$100, SMALL(Hide!E$2:E$100, ROW(36:36))-1),
    ""
)</f>
        <v/>
      </c>
      <c r="B50" s="453"/>
      <c r="C50" s="455"/>
      <c r="D50" s="306"/>
      <c r="E50" s="307"/>
      <c r="F50" s="453"/>
      <c r="G50" s="454"/>
      <c r="H50" s="455"/>
      <c r="I50" s="305"/>
    </row>
    <row r="51" spans="1:9" s="1" customFormat="1" ht="43.2" customHeight="1">
      <c r="A51" s="322" t="str" cm="1">
        <f t="array" aca="1" ref="A51" ca="1">IFERROR(
    INDEX(Hide!A$2:A$100, SMALL(Hide!E$2:E$100, ROW(37:37))-1) &amp; " — " &amp;
    INDEX(Hide!D$2:D$100, SMALL(Hide!E$2:E$100, ROW(37:37))-1) &amp; "/" &amp;
    INDEX(Hide!B$2:B$100, SMALL(Hide!E$2:E$100, ROW(37:37))-1),
    ""
)</f>
        <v/>
      </c>
      <c r="B51" s="453"/>
      <c r="C51" s="455"/>
      <c r="D51" s="306"/>
      <c r="E51" s="307"/>
      <c r="F51" s="453"/>
      <c r="G51" s="454"/>
      <c r="H51" s="455"/>
      <c r="I51" s="305"/>
    </row>
    <row r="52" spans="1:9" s="1" customFormat="1" ht="43.2" customHeight="1">
      <c r="A52" s="322" t="str" cm="1">
        <f t="array" aca="1" ref="A52" ca="1">IFERROR(
    INDEX(Hide!A$2:A$100, SMALL(Hide!E$2:E$100, ROW(38:38))-1) &amp; " — " &amp;
    INDEX(Hide!D$2:D$100, SMALL(Hide!E$2:E$100, ROW(38:38))-1) &amp; "/" &amp;
    INDEX(Hide!B$2:B$100, SMALL(Hide!E$2:E$100, ROW(38:38))-1),
    ""
)</f>
        <v/>
      </c>
      <c r="B52" s="453"/>
      <c r="C52" s="455"/>
      <c r="D52" s="306"/>
      <c r="E52" s="307"/>
      <c r="F52" s="453"/>
      <c r="G52" s="454"/>
      <c r="H52" s="455"/>
      <c r="I52" s="305"/>
    </row>
    <row r="53" spans="1:9" s="1" customFormat="1" ht="43.2" customHeight="1">
      <c r="A53" s="322" t="str" cm="1">
        <f t="array" aca="1" ref="A53" ca="1">IFERROR(
    INDEX(Hide!A$2:A$100, SMALL(Hide!E$2:E$100, ROW(39:39))-1) &amp; " — " &amp;
    INDEX(Hide!D$2:D$100, SMALL(Hide!E$2:E$100, ROW(39:39))-1) &amp; "/" &amp;
    INDEX(Hide!B$2:B$100, SMALL(Hide!E$2:E$100, ROW(39:39))-1),
    ""
)</f>
        <v/>
      </c>
      <c r="B53" s="453"/>
      <c r="C53" s="455"/>
      <c r="D53" s="306"/>
      <c r="E53" s="307"/>
      <c r="F53" s="453"/>
      <c r="G53" s="454"/>
      <c r="H53" s="455"/>
      <c r="I53" s="305"/>
    </row>
    <row r="54" spans="1:9" s="1" customFormat="1" ht="43.2" customHeight="1">
      <c r="A54" s="322" t="str" cm="1">
        <f t="array" aca="1" ref="A54" ca="1">IFERROR(
    INDEX(Hide!A$2:A$100, SMALL(Hide!E$2:E$100, ROW(40:40))-1) &amp; " — " &amp;
    INDEX(Hide!D$2:D$100, SMALL(Hide!E$2:E$100, ROW(40:40))-1) &amp; "/" &amp;
    INDEX(Hide!B$2:B$100, SMALL(Hide!E$2:E$100, ROW(40:40))-1),
    ""
)</f>
        <v/>
      </c>
      <c r="B54" s="453"/>
      <c r="C54" s="455"/>
      <c r="D54" s="306"/>
      <c r="E54" s="307"/>
      <c r="F54" s="453"/>
      <c r="G54" s="454"/>
      <c r="H54" s="455"/>
      <c r="I54" s="305"/>
    </row>
    <row r="55" spans="1:9" s="1" customFormat="1" ht="43.2" customHeight="1">
      <c r="A55" s="322" t="str" cm="1">
        <f t="array" aca="1" ref="A55" ca="1">IFERROR(
    INDEX(Hide!A$2:A$100, SMALL(Hide!E$2:E$100, ROW(41:41))-1) &amp; " — " &amp;
    INDEX(Hide!D$2:D$100, SMALL(Hide!E$2:E$100, ROW(41:41))-1) &amp; "/" &amp;
    INDEX(Hide!B$2:B$100, SMALL(Hide!E$2:E$100, ROW(41:41))-1),
    ""
)</f>
        <v/>
      </c>
      <c r="B55" s="453"/>
      <c r="C55" s="455"/>
      <c r="D55" s="306"/>
      <c r="E55" s="307"/>
      <c r="F55" s="453"/>
      <c r="G55" s="454"/>
      <c r="H55" s="455"/>
      <c r="I55" s="305"/>
    </row>
    <row r="56" spans="1:9" s="1" customFormat="1" ht="43.2" customHeight="1">
      <c r="A56" s="322" t="str" cm="1">
        <f t="array" aca="1" ref="A56" ca="1">IFERROR(
    INDEX(Hide!A$2:A$100, SMALL(Hide!E$2:E$100, ROW(42:42))-1) &amp; " — " &amp;
    INDEX(Hide!D$2:D$100, SMALL(Hide!E$2:E$100, ROW(42:42))-1) &amp; "/" &amp;
    INDEX(Hide!B$2:B$100, SMALL(Hide!E$2:E$100, ROW(42:42))-1),
    ""
)</f>
        <v/>
      </c>
      <c r="B56" s="453"/>
      <c r="C56" s="455"/>
      <c r="D56" s="306"/>
      <c r="E56" s="307"/>
      <c r="F56" s="453"/>
      <c r="G56" s="454"/>
      <c r="H56" s="455"/>
      <c r="I56" s="305"/>
    </row>
    <row r="57" spans="1:9" s="1" customFormat="1" ht="43.2" customHeight="1">
      <c r="A57" s="322" t="str" cm="1">
        <f t="array" aca="1" ref="A57" ca="1">IFERROR(
    INDEX(Hide!A$2:A$100, SMALL(Hide!E$2:E$100, ROW(43:43))-1) &amp; " — " &amp;
    INDEX(Hide!D$2:D$100, SMALL(Hide!E$2:E$100, ROW(43:43))-1) &amp; "/" &amp;
    INDEX(Hide!B$2:B$100, SMALL(Hide!E$2:E$100, ROW(43:43))-1),
    ""
)</f>
        <v/>
      </c>
      <c r="B57" s="453"/>
      <c r="C57" s="455"/>
      <c r="D57" s="306"/>
      <c r="E57" s="307"/>
      <c r="F57" s="453"/>
      <c r="G57" s="454"/>
      <c r="H57" s="455"/>
      <c r="I57" s="305"/>
    </row>
    <row r="58" spans="1:9" s="1" customFormat="1" ht="43.2" customHeight="1">
      <c r="A58" s="322" t="str" cm="1">
        <f t="array" aca="1" ref="A58" ca="1">IFERROR(
    INDEX(Hide!A$2:A$100, SMALL(Hide!E$2:E$100, ROW(44:44))-1) &amp; " — " &amp;
    INDEX(Hide!D$2:D$100, SMALL(Hide!E$2:E$100, ROW(44:44))-1) &amp; "/" &amp;
    INDEX(Hide!B$2:B$100, SMALL(Hide!E$2:E$100, ROW(44:44))-1),
    ""
)</f>
        <v/>
      </c>
      <c r="B58" s="453"/>
      <c r="C58" s="455"/>
      <c r="D58" s="306"/>
      <c r="E58" s="307"/>
      <c r="F58" s="453"/>
      <c r="G58" s="454"/>
      <c r="H58" s="455"/>
      <c r="I58" s="305"/>
    </row>
    <row r="59" spans="1:9" s="1" customFormat="1" ht="43.2" customHeight="1">
      <c r="A59" s="322" t="str" cm="1">
        <f t="array" aca="1" ref="A59" ca="1">IFERROR(
    INDEX(Hide!A$2:A$100, SMALL(Hide!E$2:E$100, ROW(45:45))-1) &amp; " — " &amp;
    INDEX(Hide!D$2:D$100, SMALL(Hide!E$2:E$100, ROW(45:45))-1) &amp; "/" &amp;
    INDEX(Hide!B$2:B$100, SMALL(Hide!E$2:E$100, ROW(45:45))-1),
    ""
)</f>
        <v/>
      </c>
      <c r="B59" s="453"/>
      <c r="C59" s="455"/>
      <c r="D59" s="306"/>
      <c r="E59" s="307"/>
      <c r="F59" s="453"/>
      <c r="G59" s="454"/>
      <c r="H59" s="455"/>
      <c r="I59" s="305"/>
    </row>
    <row r="60" spans="1:9" s="1" customFormat="1" ht="43.2" customHeight="1">
      <c r="A60" s="322" t="str" cm="1">
        <f t="array" aca="1" ref="A60" ca="1">IFERROR(
    INDEX(Hide!A$2:A$100, SMALL(Hide!E$2:E$100, ROW(46:46))-1) &amp; " — " &amp;
    INDEX(Hide!D$2:D$100, SMALL(Hide!E$2:E$100, ROW(46:46))-1) &amp; "/" &amp;
    INDEX(Hide!B$2:B$100, SMALL(Hide!E$2:E$100, ROW(46:46))-1),
    ""
)</f>
        <v/>
      </c>
      <c r="B60" s="453"/>
      <c r="C60" s="455"/>
      <c r="D60" s="306"/>
      <c r="E60" s="307"/>
      <c r="F60" s="453"/>
      <c r="G60" s="454"/>
      <c r="H60" s="455"/>
      <c r="I60" s="305"/>
    </row>
    <row r="61" spans="1:9" s="1" customFormat="1" ht="43.2" customHeight="1">
      <c r="A61" s="322" t="str" cm="1">
        <f t="array" aca="1" ref="A61" ca="1">IFERROR(
    INDEX(Hide!A$2:A$100, SMALL(Hide!E$2:E$100, ROW(47:47))-1) &amp; " — " &amp;
    INDEX(Hide!D$2:D$100, SMALL(Hide!E$2:E$100, ROW(47:47))-1) &amp; "/" &amp;
    INDEX(Hide!B$2:B$100, SMALL(Hide!E$2:E$100, ROW(47:47))-1),
    ""
)</f>
        <v/>
      </c>
      <c r="B61" s="453"/>
      <c r="C61" s="455"/>
      <c r="D61" s="306"/>
      <c r="E61" s="307"/>
      <c r="F61" s="453"/>
      <c r="G61" s="454"/>
      <c r="H61" s="455"/>
      <c r="I61" s="305"/>
    </row>
    <row r="62" spans="1:9" s="1" customFormat="1" ht="43.2" customHeight="1">
      <c r="A62" s="322" t="str" cm="1">
        <f t="array" aca="1" ref="A62" ca="1">IFERROR(
    INDEX(Hide!A$2:A$100, SMALL(Hide!E$2:E$100, ROW(48:48))-1) &amp; " — " &amp;
    INDEX(Hide!D$2:D$100, SMALL(Hide!E$2:E$100, ROW(48:48))-1) &amp; "/" &amp;
    INDEX(Hide!B$2:B$100, SMALL(Hide!E$2:E$100, ROW(48:48))-1),
    ""
)</f>
        <v/>
      </c>
      <c r="B62" s="453"/>
      <c r="C62" s="455"/>
      <c r="D62" s="306"/>
      <c r="E62" s="307"/>
      <c r="F62" s="453"/>
      <c r="G62" s="454"/>
      <c r="H62" s="455"/>
      <c r="I62" s="305"/>
    </row>
    <row r="63" spans="1:9" s="1" customFormat="1" ht="43.2" customHeight="1">
      <c r="A63" s="322" t="str" cm="1">
        <f t="array" aca="1" ref="A63" ca="1">IFERROR(
    INDEX(Hide!A$2:A$100, SMALL(Hide!E$2:E$100, ROW(49:49))-1) &amp; " — " &amp;
    INDEX(Hide!D$2:D$100, SMALL(Hide!E$2:E$100, ROW(49:49))-1) &amp; "/" &amp;
    INDEX(Hide!B$2:B$100, SMALL(Hide!E$2:E$100, ROW(49:49))-1),
    ""
)</f>
        <v/>
      </c>
      <c r="B63" s="453"/>
      <c r="C63" s="455"/>
      <c r="D63" s="306"/>
      <c r="E63" s="307"/>
      <c r="F63" s="453"/>
      <c r="G63" s="454"/>
      <c r="H63" s="455"/>
      <c r="I63" s="305"/>
    </row>
    <row r="64" spans="1:9" s="1" customFormat="1" ht="43.2" customHeight="1">
      <c r="A64" s="322" t="str" cm="1">
        <f t="array" aca="1" ref="A64" ca="1">IFERROR(
    INDEX(Hide!A$2:A$100, SMALL(Hide!E$2:E$100, ROW(50:50))-1) &amp; " — " &amp;
    INDEX(Hide!D$2:D$100, SMALL(Hide!E$2:E$100, ROW(50:50))-1) &amp; "/" &amp;
    INDEX(Hide!B$2:B$100, SMALL(Hide!E$2:E$100, ROW(50:50))-1),
    ""
)</f>
        <v/>
      </c>
      <c r="B64" s="453"/>
      <c r="C64" s="455"/>
      <c r="D64" s="306"/>
      <c r="E64" s="307"/>
      <c r="F64" s="453"/>
      <c r="G64" s="454"/>
      <c r="H64" s="455"/>
      <c r="I64" s="305"/>
    </row>
    <row r="65" spans="1:9" s="1" customFormat="1" ht="43.2" customHeight="1">
      <c r="A65" s="322" t="str" cm="1">
        <f t="array" aca="1" ref="A65" ca="1">IFERROR(
    INDEX(Hide!A$2:A$100, SMALL(Hide!E$2:E$100, ROW(51:51))-1) &amp; " — " &amp;
    INDEX(Hide!D$2:D$100, SMALL(Hide!E$2:E$100, ROW(51:51))-1) &amp; "/" &amp;
    INDEX(Hide!B$2:B$100, SMALL(Hide!E$2:E$100, ROW(51:51))-1),
    ""
)</f>
        <v/>
      </c>
      <c r="B65" s="453"/>
      <c r="C65" s="455"/>
      <c r="D65" s="306"/>
      <c r="E65" s="307"/>
      <c r="F65" s="453"/>
      <c r="G65" s="454"/>
      <c r="H65" s="455"/>
      <c r="I65" s="305"/>
    </row>
    <row r="66" spans="1:9" s="1" customFormat="1" ht="43.2" customHeight="1">
      <c r="A66" s="322" t="str" cm="1">
        <f t="array" aca="1" ref="A66" ca="1">IFERROR(
    INDEX(Hide!A$2:A$100, SMALL(Hide!E$2:E$100, ROW(52:52))-1) &amp; " — " &amp;
    INDEX(Hide!D$2:D$100, SMALL(Hide!E$2:E$100, ROW(52:52))-1) &amp; "/" &amp;
    INDEX(Hide!B$2:B$100, SMALL(Hide!E$2:E$100, ROW(52:52))-1),
    ""
)</f>
        <v/>
      </c>
      <c r="B66" s="453"/>
      <c r="C66" s="455"/>
      <c r="D66" s="306"/>
      <c r="E66" s="307"/>
      <c r="F66" s="453"/>
      <c r="G66" s="454"/>
      <c r="H66" s="455"/>
      <c r="I66" s="305"/>
    </row>
    <row r="67" spans="1:9" s="1" customFormat="1" ht="43.2" customHeight="1">
      <c r="A67" s="322" t="str" cm="1">
        <f t="array" aca="1" ref="A67" ca="1">IFERROR(
    INDEX(Hide!A$2:A$100, SMALL(Hide!E$2:E$100, ROW(53:53))-1) &amp; " — " &amp;
    INDEX(Hide!D$2:D$100, SMALL(Hide!E$2:E$100, ROW(53:53))-1) &amp; "/" &amp;
    INDEX(Hide!B$2:B$100, SMALL(Hide!E$2:E$100, ROW(53:53))-1),
    ""
)</f>
        <v/>
      </c>
      <c r="B67" s="453"/>
      <c r="C67" s="455"/>
      <c r="D67" s="306"/>
      <c r="E67" s="307"/>
      <c r="F67" s="453"/>
      <c r="G67" s="454"/>
      <c r="H67" s="455"/>
      <c r="I67" s="305"/>
    </row>
    <row r="68" spans="1:9" s="1" customFormat="1" ht="43.2" customHeight="1">
      <c r="A68" s="322" t="str" cm="1">
        <f t="array" aca="1" ref="A68" ca="1">IFERROR(
    INDEX(Hide!A$2:A$100, SMALL(Hide!E$2:E$100, ROW(54:54))-1) &amp; " — " &amp;
    INDEX(Hide!D$2:D$100, SMALL(Hide!E$2:E$100, ROW(54:54))-1) &amp; "/" &amp;
    INDEX(Hide!B$2:B$100, SMALL(Hide!E$2:E$100, ROW(54:54))-1),
    ""
)</f>
        <v/>
      </c>
      <c r="B68" s="453"/>
      <c r="C68" s="455"/>
      <c r="D68" s="306"/>
      <c r="E68" s="307"/>
      <c r="F68" s="453"/>
      <c r="G68" s="454"/>
      <c r="H68" s="455"/>
      <c r="I68" s="305"/>
    </row>
    <row r="69" spans="1:9" s="1" customFormat="1" ht="43.2" customHeight="1">
      <c r="A69" s="322" t="str" cm="1">
        <f t="array" aca="1" ref="A69" ca="1">IFERROR(
    INDEX(Hide!A$2:A$100, SMALL(Hide!E$2:E$100, ROW(55:55))-1) &amp; " — " &amp;
    INDEX(Hide!D$2:D$100, SMALL(Hide!E$2:E$100, ROW(55:55))-1) &amp; "/" &amp;
    INDEX(Hide!B$2:B$100, SMALL(Hide!E$2:E$100, ROW(55:55))-1),
    ""
)</f>
        <v/>
      </c>
      <c r="B69" s="453"/>
      <c r="C69" s="455"/>
      <c r="D69" s="306"/>
      <c r="E69" s="307"/>
      <c r="F69" s="453"/>
      <c r="G69" s="454"/>
      <c r="H69" s="455"/>
      <c r="I69" s="305"/>
    </row>
    <row r="70" spans="1:9" s="1" customFormat="1" ht="43.2" customHeight="1">
      <c r="A70" s="322" t="str" cm="1">
        <f t="array" aca="1" ref="A70" ca="1">IFERROR(
    INDEX(Hide!A$2:A$100, SMALL(Hide!E$2:E$100, ROW(56:56))-1) &amp; " — " &amp;
    INDEX(Hide!D$2:D$100, SMALL(Hide!E$2:E$100, ROW(56:56))-1) &amp; "/" &amp;
    INDEX(Hide!B$2:B$100, SMALL(Hide!E$2:E$100, ROW(56:56))-1),
    ""
)</f>
        <v/>
      </c>
      <c r="B70" s="453"/>
      <c r="C70" s="455"/>
      <c r="D70" s="306"/>
      <c r="E70" s="307"/>
      <c r="F70" s="453"/>
      <c r="G70" s="454"/>
      <c r="H70" s="455"/>
      <c r="I70" s="305"/>
    </row>
    <row r="71" spans="1:9" s="1" customFormat="1" ht="43.2" customHeight="1">
      <c r="A71" s="322" t="str" cm="1">
        <f t="array" aca="1" ref="A71" ca="1">IFERROR(
    INDEX(Hide!A$2:A$100, SMALL(Hide!E$2:E$100, ROW(57:57))-1) &amp; " — " &amp;
    INDEX(Hide!D$2:D$100, SMALL(Hide!E$2:E$100, ROW(57:57))-1) &amp; "/" &amp;
    INDEX(Hide!B$2:B$100, SMALL(Hide!E$2:E$100, ROW(57:57))-1),
    ""
)</f>
        <v/>
      </c>
      <c r="B71" s="453"/>
      <c r="C71" s="455"/>
      <c r="D71" s="306"/>
      <c r="E71" s="307"/>
      <c r="F71" s="453"/>
      <c r="G71" s="454"/>
      <c r="H71" s="455"/>
      <c r="I71" s="305"/>
    </row>
    <row r="72" spans="1:9" s="1" customFormat="1" ht="43.2" customHeight="1">
      <c r="A72" s="322" t="str" cm="1">
        <f t="array" aca="1" ref="A72" ca="1">IFERROR(
    INDEX(Hide!A$2:A$100, SMALL(Hide!E$2:E$100, ROW(58:58))-1) &amp; " — " &amp;
    INDEX(Hide!D$2:D$100, SMALL(Hide!E$2:E$100, ROW(58:58))-1) &amp; "/" &amp;
    INDEX(Hide!B$2:B$100, SMALL(Hide!E$2:E$100, ROW(58:58))-1),
    ""
)</f>
        <v/>
      </c>
      <c r="B72" s="453"/>
      <c r="C72" s="455"/>
      <c r="D72" s="306"/>
      <c r="E72" s="307"/>
      <c r="F72" s="453"/>
      <c r="G72" s="454"/>
      <c r="H72" s="455"/>
      <c r="I72" s="305"/>
    </row>
    <row r="73" spans="1:9" s="1" customFormat="1" ht="43.2" customHeight="1">
      <c r="A73" s="322" t="str" cm="1">
        <f t="array" aca="1" ref="A73" ca="1">IFERROR(
    INDEX(Hide!A$2:A$100, SMALL(Hide!E$2:E$100, ROW(59:59))-1) &amp; " — " &amp;
    INDEX(Hide!D$2:D$100, SMALL(Hide!E$2:E$100, ROW(59:59))-1) &amp; "/" &amp;
    INDEX(Hide!B$2:B$100, SMALL(Hide!E$2:E$100, ROW(59:59))-1),
    ""
)</f>
        <v/>
      </c>
      <c r="B73" s="453"/>
      <c r="C73" s="455"/>
      <c r="D73" s="306"/>
      <c r="E73" s="307"/>
      <c r="F73" s="453"/>
      <c r="G73" s="454"/>
      <c r="H73" s="455"/>
      <c r="I73" s="305"/>
    </row>
    <row r="74" spans="1:9" s="1" customFormat="1" ht="43.2" customHeight="1">
      <c r="A74" s="322" t="str" cm="1">
        <f t="array" aca="1" ref="A74" ca="1">IFERROR(
    INDEX(Hide!A$2:A$100, SMALL(Hide!E$2:E$100, ROW(60:60))-1) &amp; " — " &amp;
    INDEX(Hide!D$2:D$100, SMALL(Hide!E$2:E$100, ROW(60:60))-1) &amp; "/" &amp;
    INDEX(Hide!B$2:B$100, SMALL(Hide!E$2:E$100, ROW(60:60))-1),
    ""
)</f>
        <v/>
      </c>
      <c r="B74" s="453"/>
      <c r="C74" s="455"/>
      <c r="D74" s="306"/>
      <c r="E74" s="307"/>
      <c r="F74" s="453"/>
      <c r="G74" s="454"/>
      <c r="H74" s="455"/>
      <c r="I74" s="305"/>
    </row>
    <row r="75" spans="1:9" s="1" customFormat="1" ht="43.2" customHeight="1">
      <c r="A75" s="322" t="str" cm="1">
        <f t="array" aca="1" ref="A75" ca="1">IFERROR(
    INDEX(Hide!A$2:A$100, SMALL(Hide!E$2:E$100, ROW(61:61))-1) &amp; " — " &amp;
    INDEX(Hide!D$2:D$100, SMALL(Hide!E$2:E$100, ROW(61:61))-1) &amp; "/" &amp;
    INDEX(Hide!B$2:B$100, SMALL(Hide!E$2:E$100, ROW(61:61))-1),
    ""
)</f>
        <v/>
      </c>
      <c r="B75" s="453"/>
      <c r="C75" s="455"/>
      <c r="D75" s="306"/>
      <c r="E75" s="307"/>
      <c r="F75" s="453"/>
      <c r="G75" s="454"/>
      <c r="H75" s="455"/>
      <c r="I75" s="305"/>
    </row>
    <row r="76" spans="1:9" s="1" customFormat="1" ht="43.2" customHeight="1">
      <c r="A76" s="322" t="str" cm="1">
        <f t="array" aca="1" ref="A76" ca="1">IFERROR(
    INDEX(Hide!A$2:A$100, SMALL(Hide!E$2:E$100, ROW(62:62))-1) &amp; " — " &amp;
    INDEX(Hide!D$2:D$100, SMALL(Hide!E$2:E$100, ROW(62:62))-1) &amp; "/" &amp;
    INDEX(Hide!B$2:B$100, SMALL(Hide!E$2:E$100, ROW(62:62))-1),
    ""
)</f>
        <v/>
      </c>
      <c r="B76" s="453"/>
      <c r="C76" s="455"/>
      <c r="D76" s="306"/>
      <c r="E76" s="307"/>
      <c r="F76" s="453"/>
      <c r="G76" s="454"/>
      <c r="H76" s="455"/>
      <c r="I76" s="305"/>
    </row>
    <row r="77" spans="1:9" s="1" customFormat="1" ht="43.2" customHeight="1">
      <c r="A77" s="322" t="str" cm="1">
        <f t="array" aca="1" ref="A77" ca="1">IFERROR(
    INDEX(Hide!A$2:A$100, SMALL(Hide!E$2:E$100, ROW(63:63))-1) &amp; " — " &amp;
    INDEX(Hide!D$2:D$100, SMALL(Hide!E$2:E$100, ROW(63:63))-1) &amp; "/" &amp;
    INDEX(Hide!B$2:B$100, SMALL(Hide!E$2:E$100, ROW(63:63))-1),
    ""
)</f>
        <v/>
      </c>
      <c r="B77" s="453"/>
      <c r="C77" s="455"/>
      <c r="D77" s="306"/>
      <c r="E77" s="307"/>
      <c r="F77" s="453"/>
      <c r="G77" s="454"/>
      <c r="H77" s="455"/>
      <c r="I77" s="305"/>
    </row>
    <row r="78" spans="1:9" s="1" customFormat="1" ht="43.2" customHeight="1">
      <c r="A78" s="322" t="str" cm="1">
        <f t="array" aca="1" ref="A78" ca="1">IFERROR(
    INDEX(Hide!A$2:A$100, SMALL(Hide!E$2:E$100, ROW(64:64))-1) &amp; " — " &amp;
    INDEX(Hide!D$2:D$100, SMALL(Hide!E$2:E$100, ROW(64:64))-1) &amp; "/" &amp;
    INDEX(Hide!B$2:B$100, SMALL(Hide!E$2:E$100, ROW(64:64))-1),
    ""
)</f>
        <v/>
      </c>
      <c r="B78" s="453"/>
      <c r="C78" s="455"/>
      <c r="D78" s="306"/>
      <c r="E78" s="307"/>
      <c r="F78" s="453"/>
      <c r="G78" s="454"/>
      <c r="H78" s="455"/>
      <c r="I78" s="305"/>
    </row>
    <row r="79" spans="1:9" s="1" customFormat="1" ht="43.2" customHeight="1">
      <c r="A79" s="322" t="str" cm="1">
        <f t="array" aca="1" ref="A79" ca="1">IFERROR(
    INDEX(Hide!A$2:A$100, SMALL(Hide!E$2:E$100, ROW(65:65))-1) &amp; " — " &amp;
    INDEX(Hide!D$2:D$100, SMALL(Hide!E$2:E$100, ROW(65:65))-1) &amp; "/" &amp;
    INDEX(Hide!B$2:B$100, SMALL(Hide!E$2:E$100, ROW(65:65))-1),
    ""
)</f>
        <v/>
      </c>
      <c r="B79" s="453"/>
      <c r="C79" s="455"/>
      <c r="D79" s="306"/>
      <c r="E79" s="307"/>
      <c r="F79" s="453"/>
      <c r="G79" s="454"/>
      <c r="H79" s="455"/>
      <c r="I79" s="305"/>
    </row>
    <row r="80" spans="1:9" s="1" customFormat="1" ht="43.2" customHeight="1">
      <c r="A80" s="322" t="str" cm="1">
        <f t="array" aca="1" ref="A80" ca="1">IFERROR(
    INDEX(Hide!A$2:A$100, SMALL(Hide!E$2:E$100, ROW(66:66))-1) &amp; " — " &amp;
    INDEX(Hide!D$2:D$100, SMALL(Hide!E$2:E$100, ROW(66:66))-1) &amp; "/" &amp;
    INDEX(Hide!B$2:B$100, SMALL(Hide!E$2:E$100, ROW(66:66))-1),
    ""
)</f>
        <v/>
      </c>
      <c r="B80" s="453"/>
      <c r="C80" s="455"/>
      <c r="D80" s="306"/>
      <c r="E80" s="307"/>
      <c r="F80" s="453"/>
      <c r="G80" s="454"/>
      <c r="H80" s="455"/>
      <c r="I80" s="305"/>
    </row>
    <row r="81" spans="1:9" s="1" customFormat="1" ht="43.2" customHeight="1">
      <c r="A81" s="322" t="str" cm="1">
        <f t="array" aca="1" ref="A81" ca="1">IFERROR(
    INDEX(Hide!A$2:A$100, SMALL(Hide!E$2:E$100, ROW(67:67))-1) &amp; " — " &amp;
    INDEX(Hide!D$2:D$100, SMALL(Hide!E$2:E$100, ROW(67:67))-1) &amp; "/" &amp;
    INDEX(Hide!B$2:B$100, SMALL(Hide!E$2:E$100, ROW(67:67))-1),
    ""
)</f>
        <v/>
      </c>
      <c r="B81" s="453"/>
      <c r="C81" s="455"/>
      <c r="D81" s="306"/>
      <c r="E81" s="307"/>
      <c r="F81" s="453"/>
      <c r="G81" s="454"/>
      <c r="H81" s="455"/>
      <c r="I81" s="305"/>
    </row>
    <row r="82" spans="1:9" s="1" customFormat="1" ht="43.2" customHeight="1">
      <c r="A82" s="322" t="str" cm="1">
        <f t="array" aca="1" ref="A82" ca="1">IFERROR(
    INDEX(Hide!A$2:A$100, SMALL(Hide!E$2:E$100, ROW(68:68))-1) &amp; " — " &amp;
    INDEX(Hide!D$2:D$100, SMALL(Hide!E$2:E$100, ROW(68:68))-1) &amp; "/" &amp;
    INDEX(Hide!B$2:B$100, SMALL(Hide!E$2:E$100, ROW(68:68))-1),
    ""
)</f>
        <v/>
      </c>
      <c r="B82" s="453"/>
      <c r="C82" s="455"/>
      <c r="D82" s="306"/>
      <c r="E82" s="307"/>
      <c r="F82" s="453"/>
      <c r="G82" s="454"/>
      <c r="H82" s="455"/>
      <c r="I82" s="305"/>
    </row>
    <row r="83" spans="1:9" s="1" customFormat="1" ht="7.2" customHeight="1">
      <c r="A83" s="52"/>
      <c r="B83" s="52"/>
      <c r="C83" s="53"/>
      <c r="D83" s="52"/>
      <c r="E83" s="52"/>
      <c r="F83" s="52"/>
      <c r="G83" s="54"/>
      <c r="H83" s="54"/>
      <c r="I83" s="52"/>
    </row>
    <row r="84" spans="1:9" s="1" customFormat="1" ht="20.399999999999999" thickBot="1">
      <c r="A84" s="35" t="s">
        <v>562</v>
      </c>
      <c r="B84" s="8"/>
      <c r="C84" s="48"/>
      <c r="D84" s="49"/>
      <c r="E84" s="50"/>
      <c r="F84" s="50"/>
      <c r="G84" s="49"/>
      <c r="H84" s="50"/>
      <c r="I84" s="8"/>
    </row>
    <row r="85" spans="1:9" s="1" customFormat="1" ht="15" thickTop="1">
      <c r="A85" s="51" t="s">
        <v>564</v>
      </c>
      <c r="C85" s="36"/>
      <c r="D85" s="39"/>
      <c r="E85" s="38"/>
      <c r="F85" s="38"/>
      <c r="G85" s="40"/>
      <c r="H85" s="38"/>
    </row>
    <row r="86" spans="1:9" s="1" customFormat="1" ht="28.8" customHeight="1">
      <c r="A86" s="44" t="s">
        <v>314</v>
      </c>
      <c r="B86" s="479" t="s">
        <v>563</v>
      </c>
      <c r="C86" s="479"/>
      <c r="D86" s="45" t="s">
        <v>313</v>
      </c>
      <c r="E86" s="42" t="s">
        <v>96</v>
      </c>
      <c r="F86" s="464" t="s">
        <v>97</v>
      </c>
      <c r="G86" s="465"/>
      <c r="H86" s="466"/>
      <c r="I86" s="45" t="s">
        <v>100</v>
      </c>
    </row>
    <row r="87" spans="1:9" s="1" customFormat="1" ht="22.2" customHeight="1">
      <c r="A87" s="138" t="s">
        <v>585</v>
      </c>
      <c r="B87" s="478" t="s">
        <v>565</v>
      </c>
      <c r="C87" s="478"/>
      <c r="D87" s="43" t="s">
        <v>580</v>
      </c>
      <c r="E87" s="47" t="s">
        <v>99</v>
      </c>
      <c r="F87" s="481"/>
      <c r="G87" s="482"/>
      <c r="H87" s="483"/>
      <c r="I87" s="143" t="s">
        <v>580</v>
      </c>
    </row>
    <row r="88" spans="1:9" s="1" customFormat="1" ht="43.2" customHeight="1">
      <c r="A88" s="308"/>
      <c r="B88" s="453"/>
      <c r="C88" s="455"/>
      <c r="D88" s="303"/>
      <c r="E88" s="304"/>
      <c r="F88" s="461"/>
      <c r="G88" s="462"/>
      <c r="H88" s="463"/>
      <c r="I88" s="305"/>
    </row>
    <row r="89" spans="1:9" s="1" customFormat="1" ht="43.2" customHeight="1">
      <c r="A89" s="308"/>
      <c r="B89" s="453"/>
      <c r="C89" s="455" t="s">
        <v>90</v>
      </c>
      <c r="D89" s="303" t="s">
        <v>1</v>
      </c>
      <c r="E89" s="304"/>
      <c r="F89" s="461"/>
      <c r="G89" s="462"/>
      <c r="H89" s="463"/>
      <c r="I89" s="305"/>
    </row>
    <row r="90" spans="1:9" s="1" customFormat="1" ht="43.2" customHeight="1">
      <c r="A90" s="308"/>
      <c r="B90" s="453"/>
      <c r="C90" s="455" t="s">
        <v>90</v>
      </c>
      <c r="D90" s="303" t="s">
        <v>1</v>
      </c>
      <c r="E90" s="304"/>
      <c r="F90" s="461"/>
      <c r="G90" s="462"/>
      <c r="H90" s="463"/>
      <c r="I90" s="305"/>
    </row>
    <row r="91" spans="1:9" s="1" customFormat="1" ht="43.2" customHeight="1">
      <c r="A91" s="308"/>
      <c r="B91" s="453"/>
      <c r="C91" s="455" t="s">
        <v>90</v>
      </c>
      <c r="D91" s="303" t="s">
        <v>1</v>
      </c>
      <c r="E91" s="304"/>
      <c r="F91" s="461"/>
      <c r="G91" s="462"/>
      <c r="H91" s="463"/>
      <c r="I91" s="305"/>
    </row>
    <row r="92" spans="1:9" s="1" customFormat="1" ht="43.2" customHeight="1">
      <c r="A92" s="308"/>
      <c r="B92" s="453" t="s">
        <v>90</v>
      </c>
      <c r="C92" s="455"/>
      <c r="D92" s="303" t="s">
        <v>1</v>
      </c>
      <c r="E92" s="304"/>
      <c r="F92" s="461"/>
      <c r="G92" s="462"/>
      <c r="H92" s="463"/>
      <c r="I92" s="305"/>
    </row>
    <row r="93" spans="1:9" s="1" customFormat="1" ht="43.2" customHeight="1">
      <c r="A93" s="308"/>
      <c r="B93" s="453"/>
      <c r="C93" s="455" t="s">
        <v>90</v>
      </c>
      <c r="D93" s="303" t="s">
        <v>1</v>
      </c>
      <c r="E93" s="304"/>
      <c r="F93" s="461"/>
      <c r="G93" s="462"/>
      <c r="H93" s="463"/>
      <c r="I93" s="305"/>
    </row>
    <row r="94" spans="1:9" s="1" customFormat="1" ht="43.2" customHeight="1">
      <c r="A94" s="308"/>
      <c r="B94" s="453"/>
      <c r="C94" s="455" t="s">
        <v>90</v>
      </c>
      <c r="D94" s="303" t="s">
        <v>1</v>
      </c>
      <c r="E94" s="304"/>
      <c r="F94" s="461"/>
      <c r="G94" s="462"/>
      <c r="H94" s="463"/>
      <c r="I94" s="305"/>
    </row>
    <row r="95" spans="1:9" s="1" customFormat="1" ht="43.2" customHeight="1">
      <c r="A95" s="308"/>
      <c r="B95" s="453"/>
      <c r="C95" s="455" t="s">
        <v>90</v>
      </c>
      <c r="D95" s="303" t="s">
        <v>1</v>
      </c>
      <c r="E95" s="304"/>
      <c r="F95" s="461"/>
      <c r="G95" s="462"/>
      <c r="H95" s="463"/>
      <c r="I95" s="305"/>
    </row>
    <row r="96" spans="1:9" s="1" customFormat="1" ht="43.2" customHeight="1">
      <c r="A96" s="308"/>
      <c r="B96" s="453"/>
      <c r="C96" s="455"/>
      <c r="D96" s="303"/>
      <c r="E96" s="304"/>
      <c r="F96" s="461"/>
      <c r="G96" s="462"/>
      <c r="H96" s="463"/>
      <c r="I96" s="305"/>
    </row>
    <row r="97" spans="1:12" s="1" customFormat="1" ht="43.2" customHeight="1">
      <c r="A97" s="308"/>
      <c r="B97" s="453"/>
      <c r="C97" s="455"/>
      <c r="D97" s="303"/>
      <c r="E97" s="304"/>
      <c r="F97" s="461"/>
      <c r="G97" s="462"/>
      <c r="H97" s="463"/>
      <c r="I97" s="305"/>
    </row>
    <row r="98" spans="1:12" s="1" customFormat="1" ht="7.2" customHeight="1">
      <c r="A98" s="54"/>
      <c r="B98" s="56"/>
      <c r="C98" s="56"/>
      <c r="D98" s="57"/>
      <c r="E98" s="58"/>
      <c r="F98" s="58"/>
      <c r="G98" s="59"/>
      <c r="H98" s="59"/>
      <c r="I98" s="54"/>
    </row>
    <row r="99" spans="1:12" s="1" customFormat="1">
      <c r="C99" s="36"/>
      <c r="D99" s="37"/>
      <c r="E99" s="38"/>
      <c r="F99" s="38"/>
      <c r="G99" s="37"/>
      <c r="H99" s="38"/>
    </row>
    <row r="100" spans="1:12" s="1" customFormat="1" ht="24" customHeight="1">
      <c r="A100" s="456" t="s">
        <v>458</v>
      </c>
      <c r="B100" s="456"/>
      <c r="C100" s="459">
        <f>'Cover Page'!C4</f>
        <v>0</v>
      </c>
      <c r="D100" s="459"/>
      <c r="E100" s="459"/>
      <c r="F100" s="459"/>
      <c r="G100" s="17"/>
      <c r="H100" s="46"/>
      <c r="I100" s="46"/>
    </row>
    <row r="101" spans="1:12" s="1" customFormat="1" ht="28.8" customHeight="1">
      <c r="A101" s="456" t="s">
        <v>464</v>
      </c>
      <c r="B101" s="456"/>
      <c r="C101" s="460"/>
      <c r="D101" s="460"/>
      <c r="E101" s="460"/>
      <c r="F101" s="12" t="s">
        <v>98</v>
      </c>
      <c r="G101" s="476"/>
      <c r="H101" s="476"/>
      <c r="I101" s="476"/>
    </row>
    <row r="102" spans="1:12" s="1" customFormat="1">
      <c r="C102" s="41"/>
      <c r="K102" s="1" t="s">
        <v>33</v>
      </c>
    </row>
    <row r="103" spans="1:12" s="1" customFormat="1">
      <c r="C103" s="41"/>
      <c r="L103" s="1" t="s">
        <v>33</v>
      </c>
    </row>
    <row r="104" spans="1:12" s="1" customFormat="1" ht="28.8" customHeight="1">
      <c r="A104" s="456" t="s">
        <v>465</v>
      </c>
      <c r="B104" s="456"/>
      <c r="C104" s="457"/>
      <c r="D104" s="457"/>
      <c r="E104" s="457"/>
      <c r="F104" s="12" t="s">
        <v>98</v>
      </c>
      <c r="G104" s="458"/>
      <c r="H104" s="458"/>
      <c r="I104" s="458"/>
    </row>
    <row r="105" spans="1:12" s="1" customFormat="1"/>
    <row r="106" spans="1:12" s="1" customFormat="1"/>
    <row r="107" spans="1:12" s="1" customFormat="1"/>
    <row r="108" spans="1:12" s="1" customFormat="1"/>
    <row r="109" spans="1:12" s="1" customFormat="1"/>
    <row r="110" spans="1:12" s="1" customFormat="1"/>
    <row r="111" spans="1:12" s="1" customFormat="1"/>
    <row r="112" spans="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sheetData>
  <sheetProtection algorithmName="SHA-512" hashValue="6m3S3mgf36H1ABVc6aQWfJNvjV9HyRksC312DbCd3281nJIAkL4DJbhlu5tKFZpqUI51ySTqduI0Kof0iqF7Yg==" saltValue="pru/xSex0AVcLZ804cX1YQ==" spinCount="100000" sheet="1" objects="1" scenarios="1" formatCells="0" formatRows="0" insertRows="0" deleteRows="0"/>
  <mergeCells count="191">
    <mergeCell ref="F70:H70"/>
    <mergeCell ref="F71:H71"/>
    <mergeCell ref="F62:H62"/>
    <mergeCell ref="F63:H63"/>
    <mergeCell ref="F64:H64"/>
    <mergeCell ref="F65:H65"/>
    <mergeCell ref="F66:H66"/>
    <mergeCell ref="F82:H82"/>
    <mergeCell ref="B13:C13"/>
    <mergeCell ref="F13:H13"/>
    <mergeCell ref="A14:I14"/>
    <mergeCell ref="F77:H77"/>
    <mergeCell ref="F78:H78"/>
    <mergeCell ref="F79:H79"/>
    <mergeCell ref="F80:H80"/>
    <mergeCell ref="F81:H81"/>
    <mergeCell ref="F72:H72"/>
    <mergeCell ref="F73:H73"/>
    <mergeCell ref="F74:H74"/>
    <mergeCell ref="F75:H75"/>
    <mergeCell ref="F76:H76"/>
    <mergeCell ref="F61:H61"/>
    <mergeCell ref="F52:H52"/>
    <mergeCell ref="F53:H53"/>
    <mergeCell ref="F67:H67"/>
    <mergeCell ref="F68:H68"/>
    <mergeCell ref="F69:H69"/>
    <mergeCell ref="B53:C53"/>
    <mergeCell ref="B54:C54"/>
    <mergeCell ref="B55:C55"/>
    <mergeCell ref="B56:C56"/>
    <mergeCell ref="B57:C57"/>
    <mergeCell ref="B67:C67"/>
    <mergeCell ref="F47:H47"/>
    <mergeCell ref="F48:H48"/>
    <mergeCell ref="F49:H49"/>
    <mergeCell ref="F50:H50"/>
    <mergeCell ref="F51:H51"/>
    <mergeCell ref="F57:H57"/>
    <mergeCell ref="B64:C64"/>
    <mergeCell ref="B65:C65"/>
    <mergeCell ref="B66:C66"/>
    <mergeCell ref="B58:C58"/>
    <mergeCell ref="B59:C59"/>
    <mergeCell ref="B60:C60"/>
    <mergeCell ref="B61:C61"/>
    <mergeCell ref="B62:C62"/>
    <mergeCell ref="B50:C50"/>
    <mergeCell ref="B51:C51"/>
    <mergeCell ref="B52:C52"/>
    <mergeCell ref="F54:H54"/>
    <mergeCell ref="F55:H55"/>
    <mergeCell ref="F56:H56"/>
    <mergeCell ref="B43:C43"/>
    <mergeCell ref="B44:C44"/>
    <mergeCell ref="B45:C45"/>
    <mergeCell ref="B46:C46"/>
    <mergeCell ref="B47:C47"/>
    <mergeCell ref="B82:C82"/>
    <mergeCell ref="B73:C73"/>
    <mergeCell ref="B74:C74"/>
    <mergeCell ref="B75:C75"/>
    <mergeCell ref="B76:C76"/>
    <mergeCell ref="B77:C77"/>
    <mergeCell ref="B68:C68"/>
    <mergeCell ref="B69:C69"/>
    <mergeCell ref="B70:C70"/>
    <mergeCell ref="B71:C71"/>
    <mergeCell ref="B72:C72"/>
    <mergeCell ref="B78:C78"/>
    <mergeCell ref="B79:C79"/>
    <mergeCell ref="B80:C80"/>
    <mergeCell ref="B81:C81"/>
    <mergeCell ref="B63:C63"/>
    <mergeCell ref="B28:C28"/>
    <mergeCell ref="B29:C29"/>
    <mergeCell ref="B30:C30"/>
    <mergeCell ref="B31:C31"/>
    <mergeCell ref="B32:C32"/>
    <mergeCell ref="F97:H97"/>
    <mergeCell ref="F87:H87"/>
    <mergeCell ref="F90:H90"/>
    <mergeCell ref="F91:H91"/>
    <mergeCell ref="F92:H92"/>
    <mergeCell ref="F93:H93"/>
    <mergeCell ref="F94:H94"/>
    <mergeCell ref="B38:C38"/>
    <mergeCell ref="B39:C39"/>
    <mergeCell ref="B40:C40"/>
    <mergeCell ref="B41:C41"/>
    <mergeCell ref="B42:C42"/>
    <mergeCell ref="B33:C33"/>
    <mergeCell ref="B34:C34"/>
    <mergeCell ref="B35:C35"/>
    <mergeCell ref="B36:C36"/>
    <mergeCell ref="B37:C37"/>
    <mergeCell ref="B48:C48"/>
    <mergeCell ref="B49:C49"/>
    <mergeCell ref="F88:H88"/>
    <mergeCell ref="F86:H86"/>
    <mergeCell ref="F28:H28"/>
    <mergeCell ref="F29:H29"/>
    <mergeCell ref="F30:H30"/>
    <mergeCell ref="F31:H31"/>
    <mergeCell ref="F32:H32"/>
    <mergeCell ref="F33:H33"/>
    <mergeCell ref="F34:H34"/>
    <mergeCell ref="F35:H35"/>
    <mergeCell ref="F36:H36"/>
    <mergeCell ref="F37:H37"/>
    <mergeCell ref="F38:H38"/>
    <mergeCell ref="F39:H39"/>
    <mergeCell ref="F40:H40"/>
    <mergeCell ref="F41:H41"/>
    <mergeCell ref="F42:H42"/>
    <mergeCell ref="F43:H43"/>
    <mergeCell ref="F44:H44"/>
    <mergeCell ref="F45:H45"/>
    <mergeCell ref="F46:H46"/>
    <mergeCell ref="F58:H58"/>
    <mergeCell ref="F59:H59"/>
    <mergeCell ref="F60:H60"/>
    <mergeCell ref="F24:H24"/>
    <mergeCell ref="F25:H25"/>
    <mergeCell ref="A2:B2"/>
    <mergeCell ref="A100:B100"/>
    <mergeCell ref="A101:B101"/>
    <mergeCell ref="G101:I101"/>
    <mergeCell ref="C2:I2"/>
    <mergeCell ref="B7:C7"/>
    <mergeCell ref="B6:C6"/>
    <mergeCell ref="B21:C21"/>
    <mergeCell ref="B22:C22"/>
    <mergeCell ref="B86:C86"/>
    <mergeCell ref="B87:C87"/>
    <mergeCell ref="B88:C88"/>
    <mergeCell ref="B89:C89"/>
    <mergeCell ref="A3:B3"/>
    <mergeCell ref="A4:B4"/>
    <mergeCell ref="C4:E4"/>
    <mergeCell ref="C3:I3"/>
    <mergeCell ref="B20:C20"/>
    <mergeCell ref="B15:C15"/>
    <mergeCell ref="F26:H26"/>
    <mergeCell ref="F27:H27"/>
    <mergeCell ref="F89:H89"/>
    <mergeCell ref="B16:C16"/>
    <mergeCell ref="B17:C17"/>
    <mergeCell ref="B18:C18"/>
    <mergeCell ref="B19:C19"/>
    <mergeCell ref="F6:H6"/>
    <mergeCell ref="F7:H7"/>
    <mergeCell ref="F15:H15"/>
    <mergeCell ref="F16:H16"/>
    <mergeCell ref="F17:H17"/>
    <mergeCell ref="F18:H18"/>
    <mergeCell ref="F19:H19"/>
    <mergeCell ref="B8:C8"/>
    <mergeCell ref="B10:C10"/>
    <mergeCell ref="B11:C11"/>
    <mergeCell ref="B12:C12"/>
    <mergeCell ref="F8:H8"/>
    <mergeCell ref="F10:H10"/>
    <mergeCell ref="F11:H11"/>
    <mergeCell ref="F12:H12"/>
    <mergeCell ref="F9:H9"/>
    <mergeCell ref="B9:C9"/>
    <mergeCell ref="F20:H20"/>
    <mergeCell ref="A104:B104"/>
    <mergeCell ref="C104:E104"/>
    <mergeCell ref="G104:I104"/>
    <mergeCell ref="C100:F100"/>
    <mergeCell ref="C101:E101"/>
    <mergeCell ref="B96:C96"/>
    <mergeCell ref="B97:C97"/>
    <mergeCell ref="B95:C95"/>
    <mergeCell ref="B90:C90"/>
    <mergeCell ref="B91:C91"/>
    <mergeCell ref="B92:C92"/>
    <mergeCell ref="B93:C93"/>
    <mergeCell ref="B94:C94"/>
    <mergeCell ref="F95:H95"/>
    <mergeCell ref="F96:H96"/>
    <mergeCell ref="B23:C23"/>
    <mergeCell ref="B24:C24"/>
    <mergeCell ref="B25:C25"/>
    <mergeCell ref="B26:C26"/>
    <mergeCell ref="B27:C27"/>
    <mergeCell ref="F21:H21"/>
    <mergeCell ref="F22:H22"/>
    <mergeCell ref="F23:H23"/>
  </mergeCell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5527F-FD7D-4F36-AE85-89A6AEEC0B50}">
  <dimension ref="A1:EV381"/>
  <sheetViews>
    <sheetView zoomScaleNormal="100" workbookViewId="0">
      <selection activeCell="F8" sqref="F8"/>
    </sheetView>
  </sheetViews>
  <sheetFormatPr defaultColWidth="8.88671875" defaultRowHeight="14.4"/>
  <cols>
    <col min="1" max="1" width="6" style="295" bestFit="1" customWidth="1"/>
    <col min="2" max="2" width="83.109375" customWidth="1"/>
    <col min="3" max="6" width="8.21875" customWidth="1"/>
    <col min="7" max="7" width="36.44140625" style="199" customWidth="1"/>
    <col min="8" max="8" width="60.77734375" style="103" customWidth="1"/>
    <col min="9" max="20" width="8.88671875" style="33"/>
    <col min="21" max="16384" width="8.88671875" style="18"/>
  </cols>
  <sheetData>
    <row r="1" spans="1:8" ht="20.399999999999999" thickBot="1">
      <c r="A1" s="156" t="s">
        <v>3</v>
      </c>
      <c r="B1" s="157"/>
      <c r="C1" s="156"/>
      <c r="D1" s="156"/>
      <c r="E1" s="156"/>
      <c r="F1" s="156"/>
      <c r="G1" s="158"/>
      <c r="H1" s="148"/>
    </row>
    <row r="2" spans="1:8" ht="24.6" thickTop="1">
      <c r="A2" s="159"/>
      <c r="B2" s="629" t="s">
        <v>4</v>
      </c>
      <c r="C2" s="630"/>
      <c r="D2" s="630"/>
      <c r="E2" s="631"/>
      <c r="F2" s="160" t="s">
        <v>369</v>
      </c>
      <c r="G2" s="161" t="s">
        <v>163</v>
      </c>
      <c r="H2" s="152" t="s">
        <v>164</v>
      </c>
    </row>
    <row r="3" spans="1:8" ht="14.4" customHeight="1">
      <c r="A3" s="162">
        <v>1.1000000000000001</v>
      </c>
      <c r="B3" s="548" t="s">
        <v>0</v>
      </c>
      <c r="C3" s="549"/>
      <c r="D3" s="549"/>
      <c r="E3" s="550"/>
      <c r="F3" s="27"/>
      <c r="G3" s="645" t="s">
        <v>317</v>
      </c>
      <c r="H3" s="601" t="s">
        <v>629</v>
      </c>
    </row>
    <row r="4" spans="1:8" ht="14.4" customHeight="1">
      <c r="A4" s="164"/>
      <c r="B4" s="165"/>
      <c r="C4" s="323"/>
      <c r="D4" s="634" t="s">
        <v>165</v>
      </c>
      <c r="E4" s="635"/>
      <c r="F4" s="636"/>
      <c r="G4" s="646"/>
      <c r="H4" s="602"/>
    </row>
    <row r="5" spans="1:8" ht="14.4" customHeight="1">
      <c r="A5" s="166"/>
      <c r="B5" s="585" t="s">
        <v>166</v>
      </c>
      <c r="C5" s="561"/>
      <c r="D5" s="561"/>
      <c r="E5" s="561"/>
      <c r="F5" s="628"/>
      <c r="G5" s="646"/>
      <c r="H5" s="602"/>
    </row>
    <row r="6" spans="1:8" ht="193.2" customHeight="1">
      <c r="A6" s="167"/>
      <c r="B6" s="556" t="s">
        <v>628</v>
      </c>
      <c r="C6" s="557"/>
      <c r="D6" s="557"/>
      <c r="E6" s="557"/>
      <c r="F6" s="558"/>
      <c r="G6" s="646"/>
      <c r="H6" s="602"/>
    </row>
    <row r="7" spans="1:8" ht="24" customHeight="1">
      <c r="A7" s="168"/>
      <c r="B7" s="548"/>
      <c r="C7" s="549"/>
      <c r="D7" s="549"/>
      <c r="E7" s="550"/>
      <c r="F7" s="160" t="s">
        <v>369</v>
      </c>
      <c r="G7" s="645" t="s">
        <v>411</v>
      </c>
      <c r="H7" s="601" t="s">
        <v>193</v>
      </c>
    </row>
    <row r="8" spans="1:8" ht="14.4" customHeight="1">
      <c r="A8" s="169" t="s">
        <v>387</v>
      </c>
      <c r="B8" s="519" t="s">
        <v>6</v>
      </c>
      <c r="C8" s="520"/>
      <c r="D8" s="520"/>
      <c r="E8" s="521"/>
      <c r="F8" s="153"/>
      <c r="G8" s="646"/>
      <c r="H8" s="602"/>
    </row>
    <row r="9" spans="1:8" ht="14.4" customHeight="1">
      <c r="A9" s="172"/>
      <c r="B9" s="552" t="s">
        <v>166</v>
      </c>
      <c r="C9" s="553"/>
      <c r="D9" s="553"/>
      <c r="E9" s="553"/>
      <c r="F9" s="637"/>
      <c r="G9" s="646"/>
      <c r="H9" s="602"/>
    </row>
    <row r="10" spans="1:8" ht="124.95" customHeight="1">
      <c r="A10" s="172"/>
      <c r="B10" s="556" t="s">
        <v>631</v>
      </c>
      <c r="C10" s="557"/>
      <c r="D10" s="557"/>
      <c r="E10" s="557"/>
      <c r="F10" s="558"/>
      <c r="G10" s="647"/>
      <c r="H10" s="602"/>
    </row>
    <row r="11" spans="1:8" ht="24" customHeight="1">
      <c r="A11" s="173">
        <v>1.3</v>
      </c>
      <c r="B11" s="495" t="s">
        <v>179</v>
      </c>
      <c r="C11" s="496"/>
      <c r="D11" s="496"/>
      <c r="E11" s="497"/>
      <c r="F11" s="174" t="s">
        <v>369</v>
      </c>
      <c r="G11" s="648" t="s">
        <v>198</v>
      </c>
      <c r="H11" s="603" t="s">
        <v>192</v>
      </c>
    </row>
    <row r="12" spans="1:8" ht="14.4" customHeight="1">
      <c r="A12" s="175"/>
      <c r="B12" s="176" t="s">
        <v>180</v>
      </c>
      <c r="C12" s="177"/>
      <c r="D12" s="177"/>
      <c r="E12" s="178"/>
      <c r="F12" s="27"/>
      <c r="G12" s="648"/>
      <c r="H12" s="604"/>
    </row>
    <row r="13" spans="1:8" ht="14.4" customHeight="1">
      <c r="A13" s="175"/>
      <c r="B13" s="176" t="s">
        <v>469</v>
      </c>
      <c r="C13" s="177"/>
      <c r="D13" s="177"/>
      <c r="E13" s="178"/>
      <c r="F13" s="153"/>
      <c r="G13" s="648"/>
      <c r="H13" s="604"/>
    </row>
    <row r="14" spans="1:8" ht="14.4" customHeight="1">
      <c r="A14" s="175"/>
      <c r="B14" s="176" t="s">
        <v>470</v>
      </c>
      <c r="C14" s="179"/>
      <c r="D14" s="179"/>
      <c r="E14" s="180"/>
      <c r="F14" s="154"/>
      <c r="G14" s="648"/>
      <c r="H14" s="604"/>
    </row>
    <row r="15" spans="1:8" ht="14.4" customHeight="1">
      <c r="A15" s="164"/>
      <c r="B15" s="181"/>
      <c r="C15" s="323"/>
      <c r="D15" s="634" t="s">
        <v>182</v>
      </c>
      <c r="E15" s="635"/>
      <c r="F15" s="636"/>
      <c r="G15" s="648"/>
      <c r="H15" s="604"/>
    </row>
    <row r="16" spans="1:8" ht="14.4" customHeight="1">
      <c r="A16" s="167"/>
      <c r="B16" s="553" t="s">
        <v>166</v>
      </c>
      <c r="C16" s="553"/>
      <c r="D16" s="553"/>
      <c r="E16" s="553"/>
      <c r="F16" s="637"/>
      <c r="G16" s="648"/>
      <c r="H16" s="604"/>
    </row>
    <row r="17" spans="1:8" ht="124.95" customHeight="1">
      <c r="A17" s="182"/>
      <c r="B17" s="556" t="s">
        <v>1</v>
      </c>
      <c r="C17" s="557"/>
      <c r="D17" s="557"/>
      <c r="E17" s="557"/>
      <c r="F17" s="558"/>
      <c r="G17" s="648"/>
      <c r="H17" s="605"/>
    </row>
    <row r="18" spans="1:8" ht="24" customHeight="1">
      <c r="A18" s="173"/>
      <c r="B18" s="495"/>
      <c r="C18" s="496"/>
      <c r="D18" s="496"/>
      <c r="E18" s="497"/>
      <c r="F18" s="183" t="s">
        <v>369</v>
      </c>
      <c r="G18" s="645" t="s">
        <v>414</v>
      </c>
      <c r="H18" s="603" t="s">
        <v>191</v>
      </c>
    </row>
    <row r="19" spans="1:8" ht="14.4" customHeight="1">
      <c r="A19" s="184">
        <v>1.4</v>
      </c>
      <c r="B19" s="649" t="s">
        <v>2</v>
      </c>
      <c r="C19" s="592"/>
      <c r="D19" s="592"/>
      <c r="E19" s="650"/>
      <c r="F19" s="155"/>
      <c r="G19" s="646"/>
      <c r="H19" s="606"/>
    </row>
    <row r="20" spans="1:8" ht="14.4" customHeight="1">
      <c r="A20" s="185"/>
      <c r="B20" s="186" t="s">
        <v>170</v>
      </c>
      <c r="C20" s="323"/>
      <c r="D20" s="651" t="s">
        <v>171</v>
      </c>
      <c r="E20" s="652"/>
      <c r="F20" s="653"/>
      <c r="G20" s="646"/>
      <c r="H20" s="606"/>
    </row>
    <row r="21" spans="1:8" ht="14.4" customHeight="1">
      <c r="A21" s="172"/>
      <c r="B21" s="552" t="s">
        <v>166</v>
      </c>
      <c r="C21" s="553"/>
      <c r="D21" s="561"/>
      <c r="E21" s="561"/>
      <c r="F21" s="628"/>
      <c r="G21" s="646"/>
      <c r="H21" s="606"/>
    </row>
    <row r="22" spans="1:8" ht="149.4" customHeight="1">
      <c r="A22" s="172"/>
      <c r="B22" s="556" t="s">
        <v>1</v>
      </c>
      <c r="C22" s="557"/>
      <c r="D22" s="557"/>
      <c r="E22" s="557"/>
      <c r="F22" s="558"/>
      <c r="G22" s="647"/>
      <c r="H22" s="607"/>
    </row>
    <row r="23" spans="1:8" ht="24" customHeight="1">
      <c r="A23" s="187"/>
      <c r="B23" s="565"/>
      <c r="C23" s="566"/>
      <c r="D23" s="566"/>
      <c r="E23" s="567"/>
      <c r="F23" s="183" t="s">
        <v>369</v>
      </c>
      <c r="G23" s="645" t="s">
        <v>415</v>
      </c>
      <c r="H23" s="603" t="s">
        <v>190</v>
      </c>
    </row>
    <row r="24" spans="1:8" ht="14.4" customHeight="1">
      <c r="A24" s="188" t="s">
        <v>388</v>
      </c>
      <c r="B24" s="568" t="s">
        <v>169</v>
      </c>
      <c r="C24" s="563"/>
      <c r="D24" s="563"/>
      <c r="E24" s="564"/>
      <c r="F24" s="153"/>
      <c r="G24" s="646"/>
      <c r="H24" s="606"/>
    </row>
    <row r="25" spans="1:8" ht="14.4" customHeight="1">
      <c r="A25" s="172"/>
      <c r="B25" s="585" t="s">
        <v>166</v>
      </c>
      <c r="C25" s="561"/>
      <c r="D25" s="561"/>
      <c r="E25" s="561"/>
      <c r="F25" s="628"/>
      <c r="G25" s="646"/>
      <c r="H25" s="606"/>
    </row>
    <row r="26" spans="1:8" ht="124.95" customHeight="1">
      <c r="A26" s="172"/>
      <c r="B26" s="556" t="s">
        <v>632</v>
      </c>
      <c r="C26" s="557"/>
      <c r="D26" s="557"/>
      <c r="E26" s="557"/>
      <c r="F26" s="558"/>
      <c r="G26" s="647"/>
      <c r="H26" s="607"/>
    </row>
    <row r="27" spans="1:8" ht="24" customHeight="1">
      <c r="A27" s="168"/>
      <c r="B27" s="548"/>
      <c r="C27" s="549"/>
      <c r="D27" s="549"/>
      <c r="E27" s="550"/>
      <c r="F27" s="183" t="s">
        <v>369</v>
      </c>
      <c r="G27" s="645" t="s">
        <v>412</v>
      </c>
      <c r="H27" s="603" t="s">
        <v>189</v>
      </c>
    </row>
    <row r="28" spans="1:8" ht="14.4" customHeight="1">
      <c r="A28" s="190" t="s">
        <v>389</v>
      </c>
      <c r="B28" s="519" t="s">
        <v>7</v>
      </c>
      <c r="C28" s="520"/>
      <c r="D28" s="520"/>
      <c r="E28" s="521"/>
      <c r="F28" s="153"/>
      <c r="G28" s="646"/>
      <c r="H28" s="606"/>
    </row>
    <row r="29" spans="1:8" ht="14.4" customHeight="1">
      <c r="A29" s="172"/>
      <c r="B29" s="585" t="s">
        <v>166</v>
      </c>
      <c r="C29" s="561"/>
      <c r="D29" s="561"/>
      <c r="E29" s="561"/>
      <c r="F29" s="628"/>
      <c r="G29" s="646"/>
      <c r="H29" s="606"/>
    </row>
    <row r="30" spans="1:8" ht="124.95" customHeight="1">
      <c r="A30" s="172"/>
      <c r="B30" s="556" t="s">
        <v>632</v>
      </c>
      <c r="C30" s="557"/>
      <c r="D30" s="557"/>
      <c r="E30" s="557"/>
      <c r="F30" s="558"/>
      <c r="G30" s="647"/>
      <c r="H30" s="607"/>
    </row>
    <row r="31" spans="1:8" ht="24" customHeight="1">
      <c r="A31" s="173"/>
      <c r="B31" s="496"/>
      <c r="C31" s="496"/>
      <c r="D31" s="496"/>
      <c r="E31" s="496"/>
      <c r="F31" s="183" t="s">
        <v>369</v>
      </c>
      <c r="G31" s="656" t="s">
        <v>623</v>
      </c>
      <c r="H31" s="603" t="s">
        <v>188</v>
      </c>
    </row>
    <row r="32" spans="1:8" ht="14.4" customHeight="1">
      <c r="A32" s="191">
        <v>1.6</v>
      </c>
      <c r="B32" s="649" t="s">
        <v>168</v>
      </c>
      <c r="C32" s="592"/>
      <c r="D32" s="592"/>
      <c r="E32" s="650"/>
      <c r="F32" s="27"/>
      <c r="G32" s="657"/>
      <c r="H32" s="606"/>
    </row>
    <row r="33" spans="1:20" ht="14.4" customHeight="1">
      <c r="A33" s="167"/>
      <c r="B33" s="585" t="s">
        <v>167</v>
      </c>
      <c r="C33" s="561"/>
      <c r="D33" s="561"/>
      <c r="E33" s="561"/>
      <c r="F33" s="628"/>
      <c r="G33" s="657"/>
      <c r="H33" s="606"/>
    </row>
    <row r="34" spans="1:20" ht="124.95" customHeight="1">
      <c r="A34" s="167"/>
      <c r="B34" s="556" t="s">
        <v>1</v>
      </c>
      <c r="C34" s="557"/>
      <c r="D34" s="557"/>
      <c r="E34" s="557"/>
      <c r="F34" s="558"/>
      <c r="G34" s="658"/>
      <c r="H34" s="607"/>
    </row>
    <row r="35" spans="1:20" ht="14.4" customHeight="1">
      <c r="A35" s="192"/>
      <c r="B35" s="193"/>
      <c r="C35" s="194"/>
      <c r="D35" s="194"/>
      <c r="E35" s="194"/>
      <c r="F35" s="195"/>
      <c r="G35" s="196"/>
    </row>
    <row r="36" spans="1:20">
      <c r="A36"/>
      <c r="B36" s="197" t="s">
        <v>51</v>
      </c>
      <c r="D36" s="198">
        <v>45</v>
      </c>
    </row>
    <row r="37" spans="1:20">
      <c r="A37"/>
      <c r="B37" s="200" t="s">
        <v>9</v>
      </c>
      <c r="D37" s="151">
        <f>45 - (COUNTIF(F3:F34,"N/A")*5)</f>
        <v>45</v>
      </c>
    </row>
    <row r="38" spans="1:20">
      <c r="A38"/>
      <c r="B38" s="200" t="s">
        <v>10</v>
      </c>
      <c r="D38" s="151" cm="1">
        <f t="array" ref="D38">SUMPRODUCT(IFERROR(CEILING(F3:F32,1),0))</f>
        <v>0</v>
      </c>
    </row>
    <row r="39" spans="1:20">
      <c r="A39"/>
      <c r="B39" s="201" t="s">
        <v>11</v>
      </c>
      <c r="D39" s="150">
        <f>D38/D37</f>
        <v>0</v>
      </c>
    </row>
    <row r="40" spans="1:20">
      <c r="A40"/>
      <c r="B40" s="202"/>
    </row>
    <row r="41" spans="1:20" ht="20.399999999999999" thickBot="1">
      <c r="A41" s="156" t="s">
        <v>31</v>
      </c>
      <c r="B41" s="156"/>
      <c r="C41" s="156"/>
      <c r="D41" s="156"/>
      <c r="E41" s="156"/>
      <c r="F41" s="156"/>
      <c r="G41" s="158"/>
      <c r="H41" s="148"/>
    </row>
    <row r="42" spans="1:20" ht="24" customHeight="1" thickTop="1">
      <c r="A42" s="159"/>
      <c r="B42" s="203" t="s">
        <v>4</v>
      </c>
      <c r="C42" s="160" t="s">
        <v>35</v>
      </c>
      <c r="D42" s="160" t="s">
        <v>172</v>
      </c>
      <c r="E42" s="204" t="s">
        <v>8</v>
      </c>
      <c r="F42" s="160" t="s">
        <v>369</v>
      </c>
      <c r="G42" s="161" t="s">
        <v>5</v>
      </c>
      <c r="H42" s="152" t="s">
        <v>162</v>
      </c>
      <c r="I42" s="33" t="s">
        <v>33</v>
      </c>
    </row>
    <row r="43" spans="1:20" s="20" customFormat="1" ht="14.4" customHeight="1">
      <c r="A43" s="205">
        <v>2.1</v>
      </c>
      <c r="B43" s="206" t="s">
        <v>177</v>
      </c>
      <c r="C43" s="31"/>
      <c r="D43" s="31"/>
      <c r="E43" s="21" t="str">
        <f>IF(D43=0,"",C43/D43)</f>
        <v/>
      </c>
      <c r="F43" s="22" t="str">
        <f>IF(ISNUMBER(E43),ROUND(E43*10,0),"")</f>
        <v/>
      </c>
      <c r="G43" s="659" t="s">
        <v>608</v>
      </c>
      <c r="H43" s="492" t="s">
        <v>187</v>
      </c>
      <c r="I43" s="34"/>
      <c r="J43" s="34"/>
      <c r="K43" s="34"/>
      <c r="L43" s="34"/>
      <c r="M43" s="34"/>
      <c r="N43" s="34"/>
      <c r="O43" s="34"/>
      <c r="P43" s="34"/>
      <c r="Q43" s="34"/>
      <c r="R43" s="34"/>
      <c r="S43" s="34"/>
      <c r="T43" s="34"/>
    </row>
    <row r="44" spans="1:20" s="20" customFormat="1" ht="14.4" customHeight="1">
      <c r="A44" s="208"/>
      <c r="B44" s="209" t="s">
        <v>176</v>
      </c>
      <c r="C44" s="210"/>
      <c r="D44" s="210"/>
      <c r="E44" s="211"/>
      <c r="F44" s="212"/>
      <c r="G44" s="660"/>
      <c r="H44" s="493"/>
      <c r="I44" s="34"/>
      <c r="J44" s="34"/>
      <c r="K44" s="34"/>
      <c r="L44" s="34"/>
      <c r="M44" s="34"/>
      <c r="N44" s="34"/>
      <c r="O44" s="34"/>
      <c r="P44" s="34"/>
      <c r="Q44" s="34"/>
      <c r="R44" s="34"/>
      <c r="S44" s="34"/>
      <c r="T44" s="34"/>
    </row>
    <row r="45" spans="1:20" s="20" customFormat="1" ht="14.4" customHeight="1">
      <c r="A45" s="185"/>
      <c r="B45" s="213" t="s">
        <v>174</v>
      </c>
      <c r="C45" s="323"/>
      <c r="D45" s="654" t="s">
        <v>182</v>
      </c>
      <c r="E45" s="655"/>
      <c r="F45" s="655"/>
      <c r="G45" s="661"/>
      <c r="H45" s="579"/>
      <c r="I45" s="34"/>
      <c r="J45" s="34"/>
      <c r="K45" s="34"/>
      <c r="L45" s="34"/>
      <c r="M45" s="34"/>
      <c r="N45" s="34"/>
      <c r="O45" s="34"/>
      <c r="P45" s="34"/>
      <c r="Q45" s="34"/>
      <c r="R45" s="34"/>
      <c r="S45" s="34"/>
      <c r="T45" s="34"/>
    </row>
    <row r="46" spans="1:20" s="20" customFormat="1" ht="14.4" customHeight="1">
      <c r="A46" s="167"/>
      <c r="B46" s="552" t="s">
        <v>20</v>
      </c>
      <c r="C46" s="561"/>
      <c r="D46" s="553"/>
      <c r="E46" s="553"/>
      <c r="F46" s="637"/>
      <c r="G46" s="661"/>
      <c r="H46" s="579"/>
      <c r="I46" s="34"/>
      <c r="J46" s="34"/>
      <c r="K46" s="34"/>
      <c r="L46" s="34"/>
      <c r="M46" s="34"/>
      <c r="N46" s="34"/>
      <c r="O46" s="34"/>
      <c r="P46" s="34"/>
      <c r="Q46" s="34"/>
      <c r="R46" s="34"/>
      <c r="S46" s="34"/>
      <c r="T46" s="34"/>
    </row>
    <row r="47" spans="1:20" s="20" customFormat="1" ht="149.4" customHeight="1">
      <c r="A47" s="167"/>
      <c r="B47" s="556"/>
      <c r="C47" s="557"/>
      <c r="D47" s="557"/>
      <c r="E47" s="557"/>
      <c r="F47" s="558"/>
      <c r="G47" s="662"/>
      <c r="H47" s="580"/>
      <c r="I47" s="34"/>
      <c r="J47" s="34"/>
      <c r="K47" s="34"/>
      <c r="L47" s="34"/>
      <c r="M47" s="34"/>
      <c r="N47" s="34"/>
      <c r="O47" s="34"/>
      <c r="P47" s="34"/>
      <c r="Q47" s="34"/>
      <c r="R47" s="34"/>
      <c r="S47" s="34"/>
      <c r="T47" s="34"/>
    </row>
    <row r="48" spans="1:20" s="20" customFormat="1" ht="24" customHeight="1">
      <c r="A48" s="214"/>
      <c r="B48" s="215"/>
      <c r="C48" s="216" t="s">
        <v>609</v>
      </c>
      <c r="D48" s="160" t="s">
        <v>35</v>
      </c>
      <c r="E48" s="217" t="s">
        <v>8</v>
      </c>
      <c r="F48" s="160" t="s">
        <v>369</v>
      </c>
      <c r="G48" s="581" t="s">
        <v>622</v>
      </c>
      <c r="H48" s="492" t="s">
        <v>186</v>
      </c>
      <c r="I48" s="34"/>
      <c r="J48" s="34"/>
      <c r="K48" s="34"/>
      <c r="L48" s="34"/>
      <c r="M48" s="34"/>
      <c r="N48" s="34"/>
      <c r="O48" s="34"/>
      <c r="P48" s="34"/>
      <c r="Q48" s="34"/>
      <c r="R48" s="34"/>
      <c r="S48" s="34"/>
      <c r="T48" s="34"/>
    </row>
    <row r="49" spans="1:20" s="20" customFormat="1" ht="14.4" customHeight="1">
      <c r="A49" s="218"/>
      <c r="B49" s="219" t="s">
        <v>181</v>
      </c>
      <c r="C49" s="28"/>
      <c r="D49" s="111">
        <f>C43</f>
        <v>0</v>
      </c>
      <c r="E49" s="23" t="str">
        <f>IF(D49=0, "", C49/D49)</f>
        <v/>
      </c>
      <c r="F49" s="111" t="str">
        <f>IF(ISNUMBER(E49),ROUND(E49*10,0),"")</f>
        <v/>
      </c>
      <c r="G49" s="532"/>
      <c r="H49" s="493"/>
      <c r="I49" s="34"/>
      <c r="J49" s="34"/>
      <c r="K49" s="34"/>
      <c r="L49" s="34"/>
      <c r="M49" s="34"/>
      <c r="N49" s="34"/>
      <c r="O49" s="34"/>
      <c r="P49" s="34"/>
      <c r="Q49" s="34"/>
      <c r="R49" s="34"/>
      <c r="S49" s="34"/>
      <c r="T49" s="34"/>
    </row>
    <row r="50" spans="1:20" s="20" customFormat="1" ht="14.4" customHeight="1">
      <c r="A50" s="220"/>
      <c r="B50" s="213"/>
      <c r="C50" s="323"/>
      <c r="D50" s="651" t="s">
        <v>178</v>
      </c>
      <c r="E50" s="652"/>
      <c r="F50" s="653"/>
      <c r="G50" s="532"/>
      <c r="H50" s="579"/>
      <c r="I50" s="34"/>
      <c r="J50" s="34"/>
      <c r="K50" s="34"/>
      <c r="L50" s="34"/>
      <c r="M50" s="34"/>
      <c r="N50" s="34"/>
      <c r="O50" s="34"/>
      <c r="P50" s="34"/>
      <c r="Q50" s="34"/>
      <c r="R50" s="34"/>
      <c r="S50" s="34"/>
      <c r="T50" s="34"/>
    </row>
    <row r="51" spans="1:20" s="20" customFormat="1" ht="14.4" customHeight="1">
      <c r="A51" s="167"/>
      <c r="B51" s="552" t="s">
        <v>167</v>
      </c>
      <c r="C51" s="561"/>
      <c r="D51" s="561"/>
      <c r="E51" s="561"/>
      <c r="F51" s="628"/>
      <c r="G51" s="532"/>
      <c r="H51" s="579"/>
      <c r="I51" s="34"/>
      <c r="J51" s="34"/>
      <c r="K51" s="34"/>
      <c r="L51" s="34"/>
      <c r="M51" s="34"/>
      <c r="N51" s="34"/>
      <c r="O51" s="34"/>
      <c r="P51" s="34"/>
      <c r="Q51" s="34"/>
      <c r="R51" s="34"/>
      <c r="S51" s="34"/>
      <c r="T51" s="34"/>
    </row>
    <row r="52" spans="1:20" s="20" customFormat="1" ht="216.6" customHeight="1">
      <c r="A52" s="182"/>
      <c r="B52" s="556"/>
      <c r="C52" s="557"/>
      <c r="D52" s="557"/>
      <c r="E52" s="557"/>
      <c r="F52" s="558"/>
      <c r="G52" s="533"/>
      <c r="H52" s="580"/>
      <c r="I52" s="34"/>
      <c r="J52" s="34"/>
      <c r="K52" s="34"/>
      <c r="L52" s="34"/>
      <c r="M52" s="34"/>
      <c r="N52" s="34"/>
      <c r="O52" s="34"/>
      <c r="P52" s="34"/>
      <c r="Q52" s="34"/>
      <c r="R52" s="34"/>
      <c r="S52" s="34"/>
      <c r="T52" s="34"/>
    </row>
    <row r="53" spans="1:20" s="20" customFormat="1" ht="24" customHeight="1">
      <c r="A53" s="214"/>
      <c r="B53" s="215"/>
      <c r="C53" s="216" t="s">
        <v>34</v>
      </c>
      <c r="D53" s="160" t="s">
        <v>610</v>
      </c>
      <c r="E53" s="160" t="s">
        <v>8</v>
      </c>
      <c r="F53" s="160" t="s">
        <v>369</v>
      </c>
      <c r="G53" s="581" t="s">
        <v>413</v>
      </c>
      <c r="H53" s="492" t="s">
        <v>185</v>
      </c>
      <c r="I53" s="34"/>
      <c r="J53" s="34"/>
      <c r="K53" s="34"/>
      <c r="L53" s="34"/>
      <c r="M53" s="34"/>
      <c r="N53" s="34"/>
      <c r="O53" s="34"/>
      <c r="P53" s="34"/>
      <c r="Q53" s="34"/>
      <c r="R53" s="34"/>
      <c r="S53" s="34"/>
      <c r="T53" s="34"/>
    </row>
    <row r="54" spans="1:20" s="20" customFormat="1" ht="14.4" customHeight="1">
      <c r="A54" s="220"/>
      <c r="B54" s="213" t="s">
        <v>173</v>
      </c>
      <c r="C54" s="28"/>
      <c r="D54" s="27"/>
      <c r="E54" s="21" t="str">
        <f>IF(D54=0, "", C54/D54)</f>
        <v/>
      </c>
      <c r="F54" s="22" t="str">
        <f>IF(ISNUMBER(E54),ROUND(E54*10,0),"")</f>
        <v/>
      </c>
      <c r="G54" s="532"/>
      <c r="H54" s="579"/>
      <c r="I54" s="34"/>
      <c r="J54" s="34"/>
      <c r="K54" s="34"/>
      <c r="L54" s="34"/>
      <c r="M54" s="34"/>
      <c r="N54" s="34"/>
      <c r="O54" s="34"/>
      <c r="P54" s="34"/>
      <c r="Q54" s="34"/>
      <c r="R54" s="34"/>
      <c r="S54" s="34"/>
      <c r="T54" s="34"/>
    </row>
    <row r="55" spans="1:20" s="20" customFormat="1" ht="14.4" customHeight="1">
      <c r="A55" s="167"/>
      <c r="B55" s="552" t="s">
        <v>167</v>
      </c>
      <c r="C55" s="561"/>
      <c r="D55" s="561"/>
      <c r="E55" s="561"/>
      <c r="F55" s="628"/>
      <c r="G55" s="582"/>
      <c r="H55" s="579"/>
      <c r="I55" s="34"/>
      <c r="J55" s="34"/>
      <c r="K55" s="34"/>
      <c r="L55" s="34"/>
      <c r="M55" s="34"/>
      <c r="N55" s="34"/>
      <c r="O55" s="34"/>
      <c r="P55" s="34"/>
      <c r="Q55" s="34"/>
      <c r="R55" s="34"/>
      <c r="S55" s="34"/>
      <c r="T55" s="34"/>
    </row>
    <row r="56" spans="1:20" s="20" customFormat="1" ht="192" customHeight="1">
      <c r="A56" s="182"/>
      <c r="B56" s="556" t="s">
        <v>1</v>
      </c>
      <c r="C56" s="557"/>
      <c r="D56" s="557"/>
      <c r="E56" s="557"/>
      <c r="F56" s="558"/>
      <c r="G56" s="583"/>
      <c r="H56" s="580"/>
      <c r="I56" s="34"/>
      <c r="J56" s="34"/>
      <c r="K56" s="34"/>
      <c r="L56" s="34"/>
      <c r="M56" s="34"/>
      <c r="N56" s="34"/>
      <c r="O56" s="34"/>
      <c r="P56" s="34"/>
      <c r="Q56" s="34"/>
      <c r="R56" s="34"/>
      <c r="S56" s="34"/>
      <c r="T56" s="34"/>
    </row>
    <row r="57" spans="1:20" s="20" customFormat="1" ht="24" customHeight="1">
      <c r="A57" s="214"/>
      <c r="B57" s="565"/>
      <c r="C57" s="566"/>
      <c r="D57" s="566"/>
      <c r="E57" s="567"/>
      <c r="F57" s="160" t="s">
        <v>369</v>
      </c>
      <c r="G57" s="581" t="s">
        <v>378</v>
      </c>
      <c r="H57" s="492" t="s">
        <v>416</v>
      </c>
      <c r="I57" s="34"/>
      <c r="J57" s="34"/>
      <c r="K57" s="34"/>
      <c r="L57" s="34"/>
      <c r="M57" s="34"/>
      <c r="N57" s="34"/>
      <c r="O57" s="34"/>
      <c r="P57" s="34"/>
      <c r="Q57" s="34"/>
      <c r="R57" s="34"/>
      <c r="S57" s="34"/>
      <c r="T57" s="34"/>
    </row>
    <row r="58" spans="1:20" s="20" customFormat="1" ht="14.4" customHeight="1">
      <c r="A58" s="220"/>
      <c r="B58" s="568" t="s">
        <v>175</v>
      </c>
      <c r="C58" s="563"/>
      <c r="D58" s="563"/>
      <c r="E58" s="564"/>
      <c r="F58" s="29"/>
      <c r="G58" s="532"/>
      <c r="H58" s="579"/>
      <c r="I58" s="34"/>
      <c r="J58" s="34"/>
      <c r="K58" s="34"/>
      <c r="L58" s="34"/>
      <c r="M58" s="34"/>
      <c r="N58" s="34"/>
      <c r="O58" s="34"/>
      <c r="P58" s="34"/>
      <c r="Q58" s="34"/>
      <c r="R58" s="34"/>
      <c r="S58" s="34"/>
      <c r="T58" s="34"/>
    </row>
    <row r="59" spans="1:20" s="20" customFormat="1" ht="14.4" customHeight="1">
      <c r="A59" s="167"/>
      <c r="B59" s="552" t="s">
        <v>20</v>
      </c>
      <c r="C59" s="553"/>
      <c r="D59" s="553"/>
      <c r="E59" s="553"/>
      <c r="F59" s="628"/>
      <c r="G59" s="532"/>
      <c r="H59" s="579"/>
      <c r="I59" s="34"/>
      <c r="J59" s="34"/>
      <c r="K59" s="34"/>
      <c r="L59" s="34"/>
      <c r="M59" s="34"/>
      <c r="N59" s="34"/>
      <c r="O59" s="34"/>
      <c r="P59" s="34"/>
      <c r="Q59" s="34"/>
      <c r="R59" s="34"/>
      <c r="S59" s="34"/>
      <c r="T59" s="34"/>
    </row>
    <row r="60" spans="1:20" s="20" customFormat="1" ht="124.95" customHeight="1">
      <c r="A60" s="167"/>
      <c r="B60" s="556"/>
      <c r="C60" s="557"/>
      <c r="D60" s="557"/>
      <c r="E60" s="557"/>
      <c r="F60" s="558"/>
      <c r="G60" s="533"/>
      <c r="H60" s="580"/>
      <c r="I60" s="34"/>
      <c r="J60" s="34"/>
      <c r="K60" s="34"/>
      <c r="L60" s="34"/>
      <c r="M60" s="34"/>
      <c r="N60" s="34"/>
      <c r="O60" s="34"/>
      <c r="P60" s="34"/>
      <c r="Q60" s="34"/>
      <c r="R60" s="34"/>
      <c r="S60" s="34"/>
      <c r="T60" s="34"/>
    </row>
    <row r="61" spans="1:20" s="20" customFormat="1" ht="24" customHeight="1">
      <c r="A61" s="168"/>
      <c r="B61" s="640"/>
      <c r="C61" s="643"/>
      <c r="D61" s="643"/>
      <c r="E61" s="644"/>
      <c r="F61" s="183" t="s">
        <v>369</v>
      </c>
      <c r="G61" s="581" t="s">
        <v>611</v>
      </c>
      <c r="H61" s="492" t="s">
        <v>184</v>
      </c>
      <c r="I61" s="34"/>
      <c r="J61" s="34"/>
      <c r="K61" s="34"/>
      <c r="L61" s="34"/>
      <c r="M61" s="34"/>
      <c r="N61" s="34"/>
      <c r="O61" s="34"/>
      <c r="P61" s="34"/>
      <c r="Q61" s="34"/>
      <c r="R61" s="34"/>
      <c r="S61" s="34"/>
      <c r="T61" s="34"/>
    </row>
    <row r="62" spans="1:20" s="20" customFormat="1" ht="14.4" customHeight="1">
      <c r="A62" s="534" t="s">
        <v>390</v>
      </c>
      <c r="B62" s="562" t="s">
        <v>183</v>
      </c>
      <c r="C62" s="563"/>
      <c r="D62" s="563"/>
      <c r="E62" s="564"/>
      <c r="F62" s="153"/>
      <c r="G62" s="582"/>
      <c r="H62" s="493"/>
      <c r="I62" s="34"/>
      <c r="J62" s="34"/>
      <c r="K62" s="34"/>
      <c r="L62" s="34"/>
      <c r="M62" s="34"/>
      <c r="N62" s="34"/>
      <c r="O62" s="34"/>
      <c r="P62" s="34"/>
      <c r="Q62" s="34"/>
      <c r="R62" s="34"/>
      <c r="S62" s="34"/>
      <c r="T62" s="34"/>
    </row>
    <row r="63" spans="1:20" s="20" customFormat="1" ht="14.4" customHeight="1">
      <c r="A63" s="535"/>
      <c r="B63" s="222"/>
      <c r="C63" s="323"/>
      <c r="D63" s="571" t="s">
        <v>182</v>
      </c>
      <c r="E63" s="572"/>
      <c r="F63" s="573"/>
      <c r="G63" s="582"/>
      <c r="H63" s="493"/>
      <c r="I63" s="34"/>
      <c r="J63" s="34"/>
      <c r="K63" s="34"/>
      <c r="L63" s="34"/>
      <c r="M63" s="34"/>
      <c r="N63" s="34"/>
      <c r="O63" s="34"/>
      <c r="P63" s="34"/>
      <c r="Q63" s="34"/>
      <c r="R63" s="34"/>
      <c r="S63" s="34"/>
      <c r="T63" s="34"/>
    </row>
    <row r="64" spans="1:20" s="20" customFormat="1" ht="14.4" customHeight="1">
      <c r="A64" s="167"/>
      <c r="B64" s="552" t="s">
        <v>167</v>
      </c>
      <c r="C64" s="561"/>
      <c r="D64" s="561"/>
      <c r="E64" s="561"/>
      <c r="F64" s="628"/>
      <c r="G64" s="582"/>
      <c r="H64" s="493"/>
      <c r="I64" s="34"/>
      <c r="J64" s="34"/>
      <c r="K64" s="34"/>
      <c r="L64" s="34"/>
      <c r="M64" s="34"/>
      <c r="N64" s="34"/>
      <c r="O64" s="34"/>
      <c r="P64" s="34"/>
      <c r="Q64" s="34"/>
      <c r="R64" s="34"/>
      <c r="S64" s="34"/>
      <c r="T64" s="34"/>
    </row>
    <row r="65" spans="1:20" s="20" customFormat="1" ht="187.8" customHeight="1">
      <c r="A65" s="167"/>
      <c r="B65" s="556" t="s">
        <v>1</v>
      </c>
      <c r="C65" s="557"/>
      <c r="D65" s="557"/>
      <c r="E65" s="557"/>
      <c r="F65" s="558"/>
      <c r="G65" s="582"/>
      <c r="H65" s="494"/>
      <c r="I65" s="34"/>
      <c r="J65" s="34"/>
      <c r="K65" s="34"/>
      <c r="L65" s="34"/>
      <c r="M65" s="34"/>
      <c r="N65" s="34"/>
      <c r="O65" s="34"/>
      <c r="P65" s="34"/>
      <c r="Q65" s="34"/>
      <c r="R65" s="34"/>
      <c r="S65" s="34"/>
      <c r="T65" s="34"/>
    </row>
    <row r="66" spans="1:20" s="20" customFormat="1" ht="24" customHeight="1">
      <c r="A66" s="223"/>
      <c r="B66" s="495" t="s">
        <v>12</v>
      </c>
      <c r="C66" s="496"/>
      <c r="D66" s="496"/>
      <c r="E66" s="497"/>
      <c r="F66" s="224" t="s">
        <v>369</v>
      </c>
      <c r="G66" s="581" t="s">
        <v>627</v>
      </c>
      <c r="H66" s="492" t="s">
        <v>417</v>
      </c>
      <c r="I66" s="34"/>
      <c r="J66" s="34"/>
      <c r="K66" s="34"/>
      <c r="L66" s="34"/>
      <c r="M66" s="34"/>
      <c r="N66" s="34"/>
      <c r="O66" s="34"/>
      <c r="P66" s="34"/>
      <c r="Q66" s="34"/>
      <c r="R66" s="34"/>
      <c r="S66" s="34"/>
      <c r="T66" s="34"/>
    </row>
    <row r="67" spans="1:20" s="20" customFormat="1" ht="14.4" customHeight="1">
      <c r="A67" s="225">
        <v>2.2999999999999998</v>
      </c>
      <c r="B67" s="649"/>
      <c r="C67" s="592"/>
      <c r="D67" s="592"/>
      <c r="E67" s="650"/>
      <c r="F67" s="29"/>
      <c r="G67" s="532"/>
      <c r="H67" s="579"/>
      <c r="I67" s="34"/>
      <c r="J67" s="34"/>
      <c r="K67" s="34"/>
      <c r="L67" s="34"/>
      <c r="M67" s="34"/>
      <c r="N67" s="34"/>
      <c r="O67" s="34"/>
      <c r="P67" s="34"/>
      <c r="Q67" s="34"/>
      <c r="R67" s="34"/>
      <c r="S67" s="34"/>
      <c r="T67" s="34"/>
    </row>
    <row r="68" spans="1:20" s="20" customFormat="1" ht="14.4" customHeight="1">
      <c r="A68" s="226"/>
      <c r="B68" s="227"/>
      <c r="C68" s="323"/>
      <c r="D68" s="634" t="s">
        <v>182</v>
      </c>
      <c r="E68" s="635"/>
      <c r="F68" s="636"/>
      <c r="G68" s="515"/>
      <c r="H68" s="579"/>
      <c r="I68" s="34"/>
      <c r="J68" s="34"/>
      <c r="K68" s="34"/>
      <c r="L68" s="34"/>
      <c r="M68" s="34"/>
      <c r="N68" s="34"/>
      <c r="O68" s="34"/>
      <c r="P68" s="34"/>
      <c r="Q68" s="34"/>
      <c r="R68" s="34"/>
      <c r="S68" s="34"/>
      <c r="T68" s="34"/>
    </row>
    <row r="69" spans="1:20" s="20" customFormat="1" ht="14.4" customHeight="1">
      <c r="A69" s="228"/>
      <c r="B69" s="553" t="s">
        <v>166</v>
      </c>
      <c r="C69" s="553"/>
      <c r="D69" s="553"/>
      <c r="E69" s="553"/>
      <c r="F69" s="553"/>
      <c r="G69" s="582"/>
      <c r="H69" s="579"/>
      <c r="I69" s="34"/>
      <c r="J69" s="34"/>
      <c r="K69" s="34"/>
      <c r="L69" s="34"/>
      <c r="M69" s="34"/>
      <c r="N69" s="34"/>
      <c r="O69" s="34"/>
      <c r="P69" s="34"/>
      <c r="Q69" s="34"/>
      <c r="R69" s="34"/>
      <c r="S69" s="34"/>
      <c r="T69" s="34"/>
    </row>
    <row r="70" spans="1:20" s="20" customFormat="1" ht="333.6" customHeight="1">
      <c r="A70" s="167"/>
      <c r="B70" s="556" t="s">
        <v>1</v>
      </c>
      <c r="C70" s="557"/>
      <c r="D70" s="557"/>
      <c r="E70" s="557"/>
      <c r="F70" s="558"/>
      <c r="G70" s="583"/>
      <c r="H70" s="580"/>
      <c r="I70" s="34"/>
      <c r="J70" s="34"/>
      <c r="K70" s="34"/>
      <c r="L70" s="34"/>
      <c r="M70" s="34"/>
      <c r="N70" s="34"/>
      <c r="O70" s="34"/>
      <c r="P70" s="34"/>
      <c r="Q70" s="34"/>
      <c r="R70" s="34"/>
      <c r="S70" s="34"/>
      <c r="T70" s="34"/>
    </row>
    <row r="71" spans="1:20" s="20" customFormat="1" ht="24" customHeight="1">
      <c r="A71" s="229"/>
      <c r="B71" s="230"/>
      <c r="C71" s="160" t="s">
        <v>196</v>
      </c>
      <c r="D71" s="160" t="s">
        <v>195</v>
      </c>
      <c r="E71" s="160" t="s">
        <v>8</v>
      </c>
      <c r="F71" s="183" t="s">
        <v>369</v>
      </c>
      <c r="G71" s="581" t="s">
        <v>199</v>
      </c>
      <c r="H71" s="492" t="s">
        <v>194</v>
      </c>
      <c r="I71" s="34"/>
      <c r="J71" s="34"/>
      <c r="K71" s="34"/>
      <c r="L71" s="34"/>
      <c r="M71" s="34"/>
      <c r="N71" s="34"/>
      <c r="O71" s="34"/>
      <c r="P71" s="34"/>
      <c r="Q71" s="34"/>
      <c r="R71" s="34"/>
      <c r="S71" s="34"/>
      <c r="T71" s="34"/>
    </row>
    <row r="72" spans="1:20" s="20" customFormat="1" ht="14.4" customHeight="1">
      <c r="A72" s="487">
        <v>2.4</v>
      </c>
      <c r="B72" s="536" t="s">
        <v>13</v>
      </c>
      <c r="C72" s="31"/>
      <c r="D72" s="231">
        <v>5</v>
      </c>
      <c r="E72" s="21" t="str">
        <f>IF(C72="","",C72/D72)</f>
        <v/>
      </c>
      <c r="F72" s="114" t="str">
        <f>IF(ISNUMBER(E72),ROUND(E72*5,0),"")</f>
        <v/>
      </c>
      <c r="G72" s="532"/>
      <c r="H72" s="579"/>
      <c r="I72" s="34"/>
      <c r="J72" s="34"/>
      <c r="K72" s="34"/>
      <c r="L72" s="34"/>
      <c r="M72" s="34"/>
      <c r="N72" s="34"/>
      <c r="O72" s="34"/>
      <c r="P72" s="34"/>
      <c r="Q72" s="34"/>
      <c r="R72" s="34"/>
      <c r="S72" s="34"/>
      <c r="T72" s="34"/>
    </row>
    <row r="73" spans="1:20" s="20" customFormat="1" ht="14.4" customHeight="1">
      <c r="A73" s="538"/>
      <c r="B73" s="537"/>
      <c r="C73" s="323"/>
      <c r="D73" s="489" t="s">
        <v>182</v>
      </c>
      <c r="E73" s="569"/>
      <c r="F73" s="570"/>
      <c r="G73" s="532"/>
      <c r="H73" s="579"/>
      <c r="I73" s="34"/>
      <c r="J73" s="34"/>
      <c r="K73" s="34"/>
      <c r="L73" s="34"/>
      <c r="M73" s="34"/>
      <c r="N73" s="34"/>
      <c r="O73" s="34"/>
      <c r="P73" s="34"/>
      <c r="Q73" s="34"/>
      <c r="R73" s="34"/>
      <c r="S73" s="34"/>
      <c r="T73" s="34"/>
    </row>
    <row r="74" spans="1:20" s="20" customFormat="1" ht="14.4" customHeight="1">
      <c r="A74" s="167"/>
      <c r="B74" s="552" t="s">
        <v>167</v>
      </c>
      <c r="C74" s="553"/>
      <c r="D74" s="553"/>
      <c r="E74" s="553"/>
      <c r="F74" s="637"/>
      <c r="G74" s="582"/>
      <c r="H74" s="579"/>
      <c r="I74" s="34"/>
      <c r="J74" s="34"/>
      <c r="K74" s="34"/>
      <c r="L74" s="34"/>
      <c r="M74" s="34"/>
      <c r="N74" s="34"/>
      <c r="O74" s="34"/>
      <c r="P74" s="34"/>
      <c r="Q74" s="34"/>
      <c r="R74" s="34"/>
      <c r="S74" s="34"/>
      <c r="T74" s="34"/>
    </row>
    <row r="75" spans="1:20" s="20" customFormat="1" ht="191.4" customHeight="1">
      <c r="A75" s="167"/>
      <c r="B75" s="556" t="s">
        <v>1</v>
      </c>
      <c r="C75" s="557"/>
      <c r="D75" s="557"/>
      <c r="E75" s="557"/>
      <c r="F75" s="558"/>
      <c r="G75" s="583"/>
      <c r="H75" s="580"/>
      <c r="I75" s="34"/>
      <c r="J75" s="34"/>
      <c r="K75" s="34"/>
      <c r="L75" s="34"/>
      <c r="M75" s="34"/>
      <c r="N75" s="34"/>
      <c r="O75" s="34"/>
      <c r="P75" s="34"/>
      <c r="Q75" s="34"/>
      <c r="R75" s="34"/>
      <c r="S75" s="34"/>
      <c r="T75" s="34"/>
    </row>
    <row r="76" spans="1:20" s="20" customFormat="1" ht="24" customHeight="1">
      <c r="A76" s="233"/>
      <c r="B76" s="640"/>
      <c r="C76" s="641"/>
      <c r="D76" s="641"/>
      <c r="E76" s="642"/>
      <c r="F76" s="183" t="s">
        <v>369</v>
      </c>
      <c r="G76" s="581" t="s">
        <v>197</v>
      </c>
      <c r="H76" s="594" t="s">
        <v>379</v>
      </c>
      <c r="I76" s="34"/>
      <c r="J76" s="34"/>
      <c r="K76" s="34"/>
      <c r="L76" s="34"/>
      <c r="M76" s="34"/>
      <c r="N76" s="34"/>
      <c r="O76" s="34"/>
      <c r="P76" s="34"/>
      <c r="Q76" s="34"/>
      <c r="R76" s="34"/>
      <c r="S76" s="34"/>
      <c r="T76" s="34"/>
    </row>
    <row r="77" spans="1:20" s="20" customFormat="1" ht="14.4" customHeight="1">
      <c r="A77" s="169" t="s">
        <v>391</v>
      </c>
      <c r="B77" s="528" t="s">
        <v>14</v>
      </c>
      <c r="C77" s="638"/>
      <c r="D77" s="638"/>
      <c r="E77" s="639"/>
      <c r="F77" s="29"/>
      <c r="G77" s="532"/>
      <c r="H77" s="597"/>
      <c r="I77" s="34"/>
      <c r="J77" s="34"/>
      <c r="K77" s="34"/>
      <c r="L77" s="34"/>
      <c r="M77" s="34"/>
      <c r="N77" s="34"/>
      <c r="O77" s="34"/>
      <c r="P77" s="34"/>
      <c r="Q77" s="34"/>
      <c r="R77" s="34"/>
      <c r="S77" s="34"/>
      <c r="T77" s="34"/>
    </row>
    <row r="78" spans="1:20" s="20" customFormat="1" ht="14.4" customHeight="1">
      <c r="A78" s="167"/>
      <c r="B78" s="552" t="s">
        <v>167</v>
      </c>
      <c r="C78" s="553"/>
      <c r="D78" s="553"/>
      <c r="E78" s="553"/>
      <c r="F78" s="628"/>
      <c r="G78" s="582"/>
      <c r="H78" s="597"/>
      <c r="I78" s="34"/>
      <c r="J78" s="34"/>
      <c r="K78" s="34"/>
      <c r="L78" s="34"/>
      <c r="M78" s="34"/>
      <c r="N78" s="34"/>
      <c r="O78" s="34"/>
      <c r="P78" s="34"/>
      <c r="Q78" s="34"/>
      <c r="R78" s="34"/>
      <c r="S78" s="34"/>
      <c r="T78" s="34"/>
    </row>
    <row r="79" spans="1:20" s="20" customFormat="1" ht="124.95" customHeight="1">
      <c r="A79" s="182"/>
      <c r="B79" s="556"/>
      <c r="C79" s="557"/>
      <c r="D79" s="557"/>
      <c r="E79" s="557"/>
      <c r="F79" s="558"/>
      <c r="G79" s="583"/>
      <c r="H79" s="598"/>
      <c r="I79" s="34"/>
      <c r="J79" s="34"/>
      <c r="K79" s="34"/>
      <c r="L79" s="34"/>
      <c r="M79" s="34"/>
      <c r="N79" s="34"/>
      <c r="O79" s="34"/>
      <c r="P79" s="34"/>
      <c r="Q79" s="34"/>
      <c r="R79" s="34"/>
      <c r="S79" s="34"/>
      <c r="T79" s="34"/>
    </row>
    <row r="80" spans="1:20" s="20" customFormat="1" ht="14.4" customHeight="1">
      <c r="A80" s="234"/>
      <c r="B80" s="235"/>
      <c r="C80" s="236"/>
      <c r="D80" s="237" t="s">
        <v>1</v>
      </c>
      <c r="E80" s="238"/>
      <c r="F80" s="235" t="s">
        <v>1</v>
      </c>
      <c r="G80" s="239"/>
      <c r="H80" s="104"/>
      <c r="I80" s="34"/>
      <c r="J80" s="34"/>
      <c r="K80" s="34"/>
      <c r="L80" s="34"/>
      <c r="M80" s="34"/>
      <c r="N80" s="34"/>
      <c r="O80" s="34"/>
      <c r="P80" s="34"/>
      <c r="Q80" s="34"/>
      <c r="R80" s="34"/>
      <c r="S80" s="34"/>
      <c r="T80" s="34"/>
    </row>
    <row r="81" spans="1:20" s="20" customFormat="1" ht="14.4" customHeight="1">
      <c r="A81"/>
      <c r="B81" s="197" t="s">
        <v>52</v>
      </c>
      <c r="C81"/>
      <c r="D81" s="198">
        <v>60</v>
      </c>
      <c r="E81" s="238"/>
      <c r="F81" s="235"/>
      <c r="G81" s="239"/>
      <c r="H81" s="104"/>
      <c r="I81" s="34"/>
      <c r="J81" s="34"/>
      <c r="K81" s="34"/>
      <c r="L81" s="34"/>
      <c r="M81" s="34"/>
      <c r="N81" s="34"/>
      <c r="O81" s="34"/>
      <c r="P81" s="34"/>
      <c r="Q81" s="34"/>
      <c r="R81" s="34"/>
      <c r="S81" s="34"/>
      <c r="T81" s="34"/>
    </row>
    <row r="82" spans="1:20" s="20" customFormat="1" ht="14.4" customHeight="1">
      <c r="A82"/>
      <c r="B82" s="200" t="s">
        <v>9</v>
      </c>
      <c r="C82"/>
      <c r="D82" s="151">
        <f>60 - (COUNTIF(F43:F79,"N/A")*5)</f>
        <v>60</v>
      </c>
      <c r="E82" s="238"/>
      <c r="F82" s="235"/>
      <c r="G82" s="239"/>
      <c r="H82" s="104"/>
      <c r="I82" s="34"/>
      <c r="J82" s="34"/>
      <c r="K82" s="34"/>
      <c r="L82" s="34"/>
      <c r="M82" s="34"/>
      <c r="N82" s="34"/>
      <c r="O82" s="34"/>
      <c r="P82" s="34"/>
      <c r="Q82" s="34"/>
      <c r="R82" s="34"/>
      <c r="S82" s="34"/>
      <c r="T82" s="34"/>
    </row>
    <row r="83" spans="1:20" s="20" customFormat="1" ht="14.4" customHeight="1">
      <c r="A83"/>
      <c r="B83" s="200" t="s">
        <v>54</v>
      </c>
      <c r="C83"/>
      <c r="D83" s="151" cm="1">
        <f t="array" ref="D83">SUMPRODUCT(IFERROR(CEILING(F43:F79,1),0))</f>
        <v>0</v>
      </c>
      <c r="E83" s="240"/>
      <c r="F83" s="240"/>
      <c r="G83" s="239"/>
      <c r="H83" s="104"/>
      <c r="I83" s="34"/>
      <c r="J83" s="34"/>
      <c r="K83" s="34"/>
      <c r="L83" s="34"/>
      <c r="M83" s="34"/>
      <c r="N83" s="34"/>
      <c r="O83" s="34"/>
      <c r="P83" s="34"/>
      <c r="Q83" s="34"/>
      <c r="R83" s="34"/>
      <c r="S83" s="34"/>
      <c r="T83" s="34"/>
    </row>
    <row r="84" spans="1:20" s="20" customFormat="1">
      <c r="A84"/>
      <c r="B84" s="201" t="s">
        <v>53</v>
      </c>
      <c r="C84"/>
      <c r="D84" s="150">
        <f>D83/D82</f>
        <v>0</v>
      </c>
      <c r="E84" s="241"/>
      <c r="F84" s="242"/>
      <c r="G84" s="239"/>
      <c r="H84" s="104"/>
      <c r="I84" s="34"/>
      <c r="J84" s="34"/>
      <c r="K84" s="34"/>
      <c r="L84" s="34"/>
      <c r="M84" s="34"/>
      <c r="N84" s="34"/>
      <c r="O84" s="34"/>
      <c r="P84" s="34"/>
      <c r="Q84" s="34"/>
      <c r="R84" s="34"/>
      <c r="S84" s="34"/>
      <c r="T84" s="34"/>
    </row>
    <row r="85" spans="1:20" s="20" customFormat="1">
      <c r="A85"/>
      <c r="B85" s="202"/>
      <c r="C85"/>
      <c r="D85" s="243"/>
      <c r="E85" s="241"/>
      <c r="F85" s="242"/>
      <c r="G85" s="239"/>
      <c r="H85" s="104"/>
      <c r="I85" s="34"/>
      <c r="J85" s="34"/>
      <c r="K85" s="34"/>
      <c r="L85" s="34"/>
      <c r="M85" s="34"/>
      <c r="N85" s="34"/>
      <c r="O85" s="34"/>
      <c r="P85" s="34"/>
      <c r="Q85" s="34"/>
      <c r="R85" s="34"/>
      <c r="S85" s="34"/>
      <c r="T85" s="34"/>
    </row>
    <row r="86" spans="1:20" ht="20.399999999999999" thickBot="1">
      <c r="A86" s="156" t="s">
        <v>30</v>
      </c>
      <c r="B86" s="156"/>
      <c r="C86" s="156"/>
      <c r="D86" s="156"/>
      <c r="E86" s="156"/>
      <c r="F86" s="156"/>
      <c r="G86" s="158"/>
      <c r="H86" s="148"/>
      <c r="I86" s="33" t="s">
        <v>33</v>
      </c>
    </row>
    <row r="87" spans="1:20" ht="24" customHeight="1" thickTop="1">
      <c r="A87" s="244"/>
      <c r="B87" s="203" t="s">
        <v>4</v>
      </c>
      <c r="C87" s="160" t="s">
        <v>423</v>
      </c>
      <c r="D87" s="160" t="s">
        <v>422</v>
      </c>
      <c r="E87" s="204" t="s">
        <v>8</v>
      </c>
      <c r="F87" s="245" t="s">
        <v>369</v>
      </c>
      <c r="G87" s="161" t="s">
        <v>5</v>
      </c>
      <c r="H87" s="152" t="s">
        <v>162</v>
      </c>
    </row>
    <row r="88" spans="1:20" s="20" customFormat="1" ht="14.4" customHeight="1">
      <c r="A88" s="540">
        <v>3.1</v>
      </c>
      <c r="B88" s="539" t="s">
        <v>15</v>
      </c>
      <c r="C88" s="27"/>
      <c r="D88" s="19">
        <f>C54</f>
        <v>0</v>
      </c>
      <c r="E88" s="23" t="str">
        <f>IF(D88=0, "", C88/D88)</f>
        <v/>
      </c>
      <c r="F88" s="24" t="str">
        <f>IF(ISNUMBER(E54),ROUND(E88*10,0),"")</f>
        <v/>
      </c>
      <c r="G88" s="581" t="s">
        <v>200</v>
      </c>
      <c r="H88" s="492" t="s">
        <v>201</v>
      </c>
      <c r="I88" s="34"/>
      <c r="J88" s="34"/>
      <c r="K88" s="34"/>
      <c r="L88" s="34"/>
      <c r="M88" s="34"/>
      <c r="N88" s="34"/>
      <c r="O88" s="34"/>
      <c r="P88" s="34"/>
      <c r="Q88" s="34"/>
      <c r="R88" s="34"/>
      <c r="S88" s="34"/>
      <c r="T88" s="34"/>
    </row>
    <row r="89" spans="1:20" s="20" customFormat="1" ht="14.4" customHeight="1">
      <c r="A89" s="541"/>
      <c r="B89" s="537"/>
      <c r="C89" s="323"/>
      <c r="D89" s="569" t="s">
        <v>182</v>
      </c>
      <c r="E89" s="569"/>
      <c r="F89" s="570"/>
      <c r="G89" s="532"/>
      <c r="H89" s="493"/>
      <c r="I89" s="34"/>
      <c r="J89" s="34"/>
      <c r="K89" s="34"/>
      <c r="L89" s="34"/>
      <c r="M89" s="34"/>
      <c r="N89" s="34"/>
      <c r="O89" s="34"/>
      <c r="P89" s="34"/>
      <c r="Q89" s="34"/>
      <c r="R89" s="34"/>
      <c r="S89" s="34"/>
      <c r="T89" s="34"/>
    </row>
    <row r="90" spans="1:20" s="20" customFormat="1" ht="15.6">
      <c r="A90" s="167"/>
      <c r="B90" s="585" t="s">
        <v>166</v>
      </c>
      <c r="C90" s="561"/>
      <c r="D90" s="561"/>
      <c r="E90" s="561"/>
      <c r="F90" s="628"/>
      <c r="G90" s="582"/>
      <c r="H90" s="579"/>
      <c r="I90" s="34"/>
      <c r="J90" s="34"/>
      <c r="K90" s="34"/>
      <c r="L90" s="34"/>
      <c r="M90" s="34"/>
      <c r="N90" s="34"/>
      <c r="O90" s="34"/>
      <c r="P90" s="34"/>
      <c r="Q90" s="34"/>
      <c r="R90" s="34"/>
      <c r="S90" s="34"/>
      <c r="T90" s="34"/>
    </row>
    <row r="91" spans="1:20" s="20" customFormat="1" ht="243" customHeight="1">
      <c r="A91" s="182"/>
      <c r="B91" s="556"/>
      <c r="C91" s="557"/>
      <c r="D91" s="557"/>
      <c r="E91" s="557"/>
      <c r="F91" s="558"/>
      <c r="G91" s="583"/>
      <c r="H91" s="580"/>
      <c r="I91" s="34"/>
      <c r="J91" s="34"/>
      <c r="K91" s="34"/>
      <c r="L91" s="34"/>
      <c r="M91" s="34"/>
      <c r="N91" s="34"/>
      <c r="O91" s="34"/>
      <c r="P91" s="34"/>
      <c r="Q91" s="34"/>
      <c r="R91" s="34"/>
      <c r="S91" s="34"/>
      <c r="T91" s="34"/>
    </row>
    <row r="92" spans="1:20" s="20" customFormat="1" ht="24" customHeight="1">
      <c r="A92" s="173">
        <v>3.2</v>
      </c>
      <c r="B92" s="495" t="s">
        <v>16</v>
      </c>
      <c r="C92" s="496"/>
      <c r="D92" s="496"/>
      <c r="E92" s="497"/>
      <c r="F92" s="245" t="s">
        <v>369</v>
      </c>
      <c r="G92" s="581" t="s">
        <v>206</v>
      </c>
      <c r="H92" s="492" t="s">
        <v>209</v>
      </c>
      <c r="I92" s="34"/>
      <c r="J92" s="34"/>
      <c r="K92" s="34"/>
      <c r="L92" s="34"/>
      <c r="M92" s="34"/>
      <c r="N92" s="34"/>
      <c r="O92" s="34"/>
      <c r="P92" s="34"/>
      <c r="Q92" s="34"/>
      <c r="R92" s="34"/>
      <c r="S92" s="34"/>
      <c r="T92" s="34"/>
    </row>
    <row r="93" spans="1:20" s="20" customFormat="1">
      <c r="A93" s="185"/>
      <c r="B93" s="568" t="s">
        <v>204</v>
      </c>
      <c r="C93" s="563"/>
      <c r="D93" s="563"/>
      <c r="E93" s="564"/>
      <c r="F93" s="30"/>
      <c r="G93" s="532"/>
      <c r="H93" s="579"/>
      <c r="I93" s="34"/>
      <c r="J93" s="34"/>
      <c r="K93" s="34"/>
      <c r="L93" s="34"/>
      <c r="M93" s="34"/>
      <c r="N93" s="34"/>
      <c r="O93" s="34"/>
      <c r="P93" s="34"/>
      <c r="Q93" s="34"/>
      <c r="R93" s="34"/>
      <c r="S93" s="34"/>
      <c r="T93" s="34"/>
    </row>
    <row r="94" spans="1:20" s="20" customFormat="1" ht="15.6">
      <c r="A94" s="167"/>
      <c r="B94" s="585" t="s">
        <v>166</v>
      </c>
      <c r="C94" s="561"/>
      <c r="D94" s="561"/>
      <c r="E94" s="561"/>
      <c r="F94" s="561"/>
      <c r="G94" s="532"/>
      <c r="H94" s="579"/>
      <c r="I94" s="34"/>
      <c r="J94" s="34"/>
      <c r="K94" s="34"/>
      <c r="L94" s="34"/>
      <c r="M94" s="34"/>
      <c r="N94" s="34"/>
      <c r="O94" s="34"/>
      <c r="P94" s="34"/>
      <c r="Q94" s="34"/>
      <c r="R94" s="34"/>
      <c r="S94" s="34"/>
      <c r="T94" s="34"/>
    </row>
    <row r="95" spans="1:20" s="20" customFormat="1" ht="159" customHeight="1">
      <c r="A95" s="167"/>
      <c r="B95" s="556"/>
      <c r="C95" s="557"/>
      <c r="D95" s="557"/>
      <c r="E95" s="557"/>
      <c r="F95" s="558"/>
      <c r="G95" s="533"/>
      <c r="H95" s="580"/>
      <c r="I95" s="34"/>
      <c r="J95" s="34"/>
      <c r="K95" s="34"/>
      <c r="L95" s="34"/>
      <c r="M95" s="34"/>
      <c r="N95" s="34"/>
      <c r="O95" s="34"/>
      <c r="P95" s="34"/>
      <c r="Q95" s="34"/>
      <c r="R95" s="34"/>
      <c r="S95" s="34"/>
      <c r="T95" s="34"/>
    </row>
    <row r="96" spans="1:20" s="20" customFormat="1" ht="24" customHeight="1">
      <c r="A96" s="246"/>
      <c r="B96" s="589"/>
      <c r="C96" s="590"/>
      <c r="D96" s="590"/>
      <c r="E96" s="591"/>
      <c r="F96" s="245" t="s">
        <v>369</v>
      </c>
      <c r="G96" s="581" t="s">
        <v>207</v>
      </c>
      <c r="H96" s="594" t="s">
        <v>218</v>
      </c>
      <c r="I96" s="34"/>
      <c r="J96" s="34"/>
      <c r="K96" s="34"/>
      <c r="L96" s="34"/>
      <c r="M96" s="34"/>
      <c r="N96" s="34"/>
      <c r="O96" s="34"/>
      <c r="P96" s="34"/>
      <c r="Q96" s="34"/>
      <c r="R96" s="34"/>
      <c r="S96" s="34"/>
      <c r="T96" s="34"/>
    </row>
    <row r="97" spans="1:20" s="20" customFormat="1">
      <c r="A97" s="247"/>
      <c r="B97" s="586" t="s">
        <v>203</v>
      </c>
      <c r="C97" s="587"/>
      <c r="D97" s="587"/>
      <c r="E97" s="588"/>
      <c r="F97" s="30"/>
      <c r="G97" s="582"/>
      <c r="H97" s="595"/>
      <c r="I97" s="34"/>
      <c r="J97" s="34"/>
      <c r="K97" s="34"/>
      <c r="L97" s="34"/>
      <c r="M97" s="34"/>
      <c r="N97" s="34"/>
      <c r="O97" s="34"/>
      <c r="P97" s="34"/>
      <c r="Q97" s="34"/>
      <c r="R97" s="34"/>
      <c r="S97" s="34"/>
      <c r="T97" s="34"/>
    </row>
    <row r="98" spans="1:20" s="20" customFormat="1" ht="15.6">
      <c r="A98" s="167"/>
      <c r="B98" s="632" t="s">
        <v>166</v>
      </c>
      <c r="C98" s="633"/>
      <c r="D98" s="633"/>
      <c r="E98" s="633"/>
      <c r="F98" s="633"/>
      <c r="G98" s="582"/>
      <c r="H98" s="595"/>
      <c r="I98" s="34"/>
      <c r="J98" s="34"/>
      <c r="K98" s="34"/>
      <c r="L98" s="34"/>
      <c r="M98" s="34"/>
      <c r="N98" s="34"/>
      <c r="O98" s="34"/>
      <c r="P98" s="34"/>
      <c r="Q98" s="34"/>
      <c r="R98" s="34"/>
      <c r="S98" s="34"/>
      <c r="T98" s="34"/>
    </row>
    <row r="99" spans="1:20" s="20" customFormat="1" ht="124.95" customHeight="1">
      <c r="A99" s="167"/>
      <c r="B99" s="556"/>
      <c r="C99" s="557"/>
      <c r="D99" s="557"/>
      <c r="E99" s="557"/>
      <c r="F99" s="558"/>
      <c r="G99" s="583"/>
      <c r="H99" s="596"/>
      <c r="I99" s="34"/>
      <c r="J99" s="34"/>
      <c r="K99" s="34"/>
      <c r="L99" s="34"/>
      <c r="M99" s="34"/>
      <c r="N99" s="34"/>
      <c r="O99" s="34"/>
      <c r="P99" s="34"/>
      <c r="Q99" s="34"/>
      <c r="R99" s="34"/>
      <c r="S99" s="34"/>
      <c r="T99" s="34"/>
    </row>
    <row r="100" spans="1:20" s="20" customFormat="1" ht="24" customHeight="1">
      <c r="A100" s="246"/>
      <c r="B100" s="589"/>
      <c r="C100" s="590"/>
      <c r="D100" s="590"/>
      <c r="E100" s="591"/>
      <c r="F100" s="245" t="s">
        <v>369</v>
      </c>
      <c r="G100" s="581" t="s">
        <v>208</v>
      </c>
      <c r="H100" s="594" t="s">
        <v>217</v>
      </c>
      <c r="I100" s="34"/>
      <c r="J100" s="34"/>
      <c r="K100" s="34"/>
      <c r="L100" s="34"/>
      <c r="M100" s="34"/>
      <c r="N100" s="34"/>
      <c r="O100" s="34"/>
      <c r="P100" s="34"/>
      <c r="Q100" s="34"/>
      <c r="R100" s="34"/>
      <c r="S100" s="34"/>
      <c r="T100" s="34"/>
    </row>
    <row r="101" spans="1:20" s="20" customFormat="1" ht="15.6">
      <c r="A101" s="248"/>
      <c r="B101" s="586" t="s">
        <v>202</v>
      </c>
      <c r="C101" s="587"/>
      <c r="D101" s="587"/>
      <c r="E101" s="588"/>
      <c r="F101" s="30"/>
      <c r="G101" s="582"/>
      <c r="H101" s="595"/>
      <c r="I101" s="34"/>
      <c r="J101" s="34"/>
      <c r="K101" s="34"/>
      <c r="L101" s="34"/>
      <c r="M101" s="34"/>
      <c r="N101" s="34"/>
      <c r="O101" s="34"/>
      <c r="P101" s="34"/>
      <c r="Q101" s="34"/>
      <c r="R101" s="34"/>
      <c r="S101" s="34"/>
      <c r="T101" s="34"/>
    </row>
    <row r="102" spans="1:20" s="20" customFormat="1" ht="15.6">
      <c r="A102" s="167"/>
      <c r="B102" s="585" t="s">
        <v>166</v>
      </c>
      <c r="C102" s="561"/>
      <c r="D102" s="561"/>
      <c r="E102" s="561"/>
      <c r="F102" s="561"/>
      <c r="G102" s="582"/>
      <c r="H102" s="595"/>
      <c r="I102" s="34"/>
      <c r="J102" s="34"/>
      <c r="K102" s="34"/>
      <c r="L102" s="34"/>
      <c r="M102" s="34"/>
      <c r="N102" s="34"/>
      <c r="O102" s="34"/>
      <c r="P102" s="34"/>
      <c r="Q102" s="34"/>
      <c r="R102" s="34"/>
      <c r="S102" s="34"/>
      <c r="T102" s="34"/>
    </row>
    <row r="103" spans="1:20" s="20" customFormat="1" ht="124.95" customHeight="1">
      <c r="A103" s="167"/>
      <c r="B103" s="556"/>
      <c r="C103" s="557"/>
      <c r="D103" s="557"/>
      <c r="E103" s="557"/>
      <c r="F103" s="558"/>
      <c r="G103" s="583"/>
      <c r="H103" s="596"/>
      <c r="I103" s="34"/>
      <c r="J103" s="34"/>
      <c r="K103" s="34"/>
      <c r="L103" s="34"/>
      <c r="M103" s="34"/>
      <c r="N103" s="34"/>
      <c r="O103" s="34"/>
      <c r="P103" s="34"/>
      <c r="Q103" s="34"/>
      <c r="R103" s="34"/>
      <c r="S103" s="34"/>
      <c r="T103" s="34"/>
    </row>
    <row r="104" spans="1:20" s="20" customFormat="1" ht="24" customHeight="1">
      <c r="A104" s="249"/>
      <c r="B104" s="548"/>
      <c r="C104" s="549"/>
      <c r="D104" s="549"/>
      <c r="E104" s="550"/>
      <c r="F104" s="250" t="s">
        <v>369</v>
      </c>
      <c r="G104" s="581" t="s">
        <v>205</v>
      </c>
      <c r="H104" s="492" t="s">
        <v>210</v>
      </c>
      <c r="I104" s="34"/>
      <c r="J104" s="34"/>
      <c r="K104" s="34"/>
      <c r="L104" s="34"/>
      <c r="M104" s="34"/>
      <c r="N104" s="34"/>
      <c r="O104" s="34"/>
      <c r="P104" s="34"/>
      <c r="Q104" s="34"/>
      <c r="R104" s="34"/>
      <c r="S104" s="34"/>
      <c r="T104" s="34"/>
    </row>
    <row r="105" spans="1:20" s="20" customFormat="1" ht="14.4" customHeight="1">
      <c r="A105" s="169" t="s">
        <v>392</v>
      </c>
      <c r="B105" s="519" t="s">
        <v>216</v>
      </c>
      <c r="C105" s="520"/>
      <c r="D105" s="520"/>
      <c r="E105" s="521"/>
      <c r="F105" s="153"/>
      <c r="G105" s="532"/>
      <c r="H105" s="579"/>
      <c r="I105" s="34"/>
      <c r="J105" s="34"/>
      <c r="K105" s="34"/>
      <c r="L105" s="34"/>
      <c r="M105" s="34"/>
      <c r="N105" s="34"/>
      <c r="O105" s="34"/>
      <c r="P105" s="34"/>
      <c r="Q105" s="34"/>
      <c r="R105" s="34"/>
      <c r="S105" s="34"/>
      <c r="T105" s="34"/>
    </row>
    <row r="106" spans="1:20" s="20" customFormat="1" ht="14.4" customHeight="1">
      <c r="A106" s="172"/>
      <c r="B106" s="552" t="s">
        <v>167</v>
      </c>
      <c r="C106" s="553"/>
      <c r="D106" s="553"/>
      <c r="E106" s="553"/>
      <c r="F106" s="553"/>
      <c r="G106" s="532"/>
      <c r="H106" s="579"/>
      <c r="I106" s="34"/>
      <c r="J106" s="34"/>
      <c r="K106" s="34"/>
      <c r="L106" s="34"/>
      <c r="M106" s="34"/>
      <c r="N106" s="34"/>
      <c r="O106" s="34"/>
      <c r="P106" s="34"/>
      <c r="Q106" s="34"/>
      <c r="R106" s="34"/>
      <c r="S106" s="34"/>
      <c r="T106" s="34"/>
    </row>
    <row r="107" spans="1:20" s="20" customFormat="1" ht="124.95" customHeight="1">
      <c r="A107" s="251"/>
      <c r="B107" s="556" t="s">
        <v>1</v>
      </c>
      <c r="C107" s="557"/>
      <c r="D107" s="557"/>
      <c r="E107" s="557"/>
      <c r="F107" s="558"/>
      <c r="G107" s="533"/>
      <c r="H107" s="580"/>
      <c r="I107" s="34"/>
      <c r="J107" s="34"/>
      <c r="K107" s="34"/>
      <c r="L107" s="34"/>
      <c r="M107" s="34"/>
      <c r="N107" s="34"/>
      <c r="O107" s="34"/>
      <c r="P107" s="34"/>
      <c r="Q107" s="34"/>
      <c r="R107" s="34"/>
      <c r="S107" s="34"/>
      <c r="T107" s="34"/>
    </row>
    <row r="108" spans="1:20" s="20" customFormat="1" ht="24" customHeight="1">
      <c r="A108" s="545">
        <v>3.4</v>
      </c>
      <c r="B108" s="542" t="s">
        <v>375</v>
      </c>
      <c r="C108" s="160" t="s">
        <v>373</v>
      </c>
      <c r="D108" s="160" t="s">
        <v>372</v>
      </c>
      <c r="E108" s="204" t="s">
        <v>8</v>
      </c>
      <c r="F108" s="250" t="s">
        <v>369</v>
      </c>
      <c r="G108" s="581" t="s">
        <v>612</v>
      </c>
      <c r="H108" s="492" t="s">
        <v>386</v>
      </c>
      <c r="I108" s="34"/>
      <c r="J108" s="34"/>
      <c r="K108" s="34"/>
      <c r="L108" s="34"/>
      <c r="M108" s="34"/>
      <c r="N108" s="34"/>
      <c r="O108" s="34"/>
      <c r="P108" s="34"/>
      <c r="Q108" s="34"/>
      <c r="R108" s="34"/>
      <c r="S108" s="34"/>
      <c r="T108" s="34"/>
    </row>
    <row r="109" spans="1:20" s="20" customFormat="1" ht="14.4" customHeight="1">
      <c r="A109" s="546"/>
      <c r="B109" s="543"/>
      <c r="C109" s="27"/>
      <c r="D109" s="27"/>
      <c r="E109" s="21" t="str">
        <f>IF(D109=0, "", C109/D109)</f>
        <v/>
      </c>
      <c r="F109" s="25" t="str">
        <f>IF(ISNUMBER(E109),ROUND(E109*5,0),"")</f>
        <v/>
      </c>
      <c r="G109" s="532"/>
      <c r="H109" s="579"/>
      <c r="I109" s="34"/>
      <c r="J109" s="34"/>
      <c r="K109" s="34"/>
      <c r="L109" s="34"/>
      <c r="M109" s="34"/>
      <c r="N109" s="34"/>
      <c r="O109" s="34"/>
      <c r="P109" s="34"/>
      <c r="Q109" s="34"/>
      <c r="R109" s="34"/>
      <c r="S109" s="34"/>
      <c r="T109" s="34"/>
    </row>
    <row r="110" spans="1:20" s="20" customFormat="1" ht="28.8" customHeight="1">
      <c r="A110" s="546"/>
      <c r="B110" s="543"/>
      <c r="C110" s="252" t="s">
        <v>374</v>
      </c>
      <c r="D110" s="183" t="s">
        <v>373</v>
      </c>
      <c r="E110" s="204" t="s">
        <v>8</v>
      </c>
      <c r="F110" s="250" t="s">
        <v>369</v>
      </c>
      <c r="G110" s="532"/>
      <c r="H110" s="579"/>
      <c r="I110" s="34"/>
      <c r="J110" s="34"/>
      <c r="K110" s="34"/>
      <c r="L110" s="34"/>
      <c r="M110" s="34"/>
      <c r="N110" s="34"/>
      <c r="O110" s="34"/>
      <c r="P110" s="34"/>
      <c r="Q110" s="34"/>
      <c r="R110" s="34"/>
      <c r="S110" s="34"/>
      <c r="T110" s="34"/>
    </row>
    <row r="111" spans="1:20" s="20" customFormat="1" ht="14.4" customHeight="1">
      <c r="A111" s="546"/>
      <c r="B111" s="543"/>
      <c r="C111" s="31"/>
      <c r="D111" s="142">
        <f>C109</f>
        <v>0</v>
      </c>
      <c r="E111" s="21" t="str">
        <f>IF(D111=0, "", C111/D111)</f>
        <v/>
      </c>
      <c r="F111" s="25" t="str">
        <f>IF(ISNUMBER(E111),ROUND(E111*5,0),"")</f>
        <v/>
      </c>
      <c r="G111" s="532"/>
      <c r="H111" s="579"/>
      <c r="I111" s="34"/>
      <c r="J111" s="34"/>
      <c r="K111" s="34"/>
      <c r="L111" s="34"/>
      <c r="M111" s="34"/>
      <c r="N111" s="34"/>
      <c r="O111" s="34"/>
      <c r="P111" s="34"/>
      <c r="Q111" s="34"/>
      <c r="R111" s="34"/>
      <c r="S111" s="34"/>
      <c r="T111" s="34"/>
    </row>
    <row r="112" spans="1:20" s="20" customFormat="1" ht="14.4" customHeight="1">
      <c r="A112" s="547"/>
      <c r="B112" s="544"/>
      <c r="C112" s="323"/>
      <c r="D112" s="489" t="s">
        <v>182</v>
      </c>
      <c r="E112" s="490"/>
      <c r="F112" s="491"/>
      <c r="G112" s="532"/>
      <c r="H112" s="579"/>
      <c r="I112" s="34"/>
      <c r="J112" s="34"/>
      <c r="K112" s="34"/>
      <c r="L112" s="34"/>
      <c r="M112" s="34"/>
      <c r="N112" s="34"/>
      <c r="O112" s="34"/>
      <c r="P112" s="34"/>
      <c r="Q112" s="34"/>
      <c r="R112" s="34"/>
      <c r="S112" s="34"/>
      <c r="T112" s="34"/>
    </row>
    <row r="113" spans="1:20" s="20" customFormat="1" ht="14.4" customHeight="1">
      <c r="A113" s="172"/>
      <c r="B113" s="552" t="s">
        <v>167</v>
      </c>
      <c r="C113" s="553"/>
      <c r="D113" s="553"/>
      <c r="E113" s="553"/>
      <c r="F113" s="553"/>
      <c r="G113" s="532"/>
      <c r="H113" s="579"/>
      <c r="I113" s="34"/>
      <c r="J113" s="34"/>
      <c r="K113" s="34"/>
      <c r="L113" s="34"/>
      <c r="M113" s="34"/>
      <c r="N113" s="34"/>
      <c r="O113" s="34"/>
      <c r="P113" s="34"/>
      <c r="Q113" s="34"/>
      <c r="R113" s="34"/>
      <c r="S113" s="34"/>
      <c r="T113" s="34"/>
    </row>
    <row r="114" spans="1:20" s="20" customFormat="1" ht="124.95" customHeight="1">
      <c r="A114" s="251"/>
      <c r="B114" s="556" t="s">
        <v>1</v>
      </c>
      <c r="C114" s="557"/>
      <c r="D114" s="557"/>
      <c r="E114" s="557"/>
      <c r="F114" s="558"/>
      <c r="G114" s="533"/>
      <c r="H114" s="580"/>
      <c r="I114" s="34"/>
      <c r="J114" s="34" t="s">
        <v>33</v>
      </c>
      <c r="K114" s="34"/>
      <c r="L114" s="34"/>
      <c r="M114" s="34"/>
      <c r="N114" s="34"/>
      <c r="O114" s="34"/>
      <c r="P114" s="34"/>
      <c r="Q114" s="34"/>
      <c r="R114" s="34"/>
      <c r="S114" s="34"/>
      <c r="T114" s="34"/>
    </row>
    <row r="115" spans="1:20" s="20" customFormat="1" ht="24" customHeight="1">
      <c r="A115" s="255"/>
      <c r="B115" s="548"/>
      <c r="C115" s="549"/>
      <c r="D115" s="549"/>
      <c r="E115" s="550"/>
      <c r="F115" s="256" t="s">
        <v>369</v>
      </c>
      <c r="G115" s="581" t="s">
        <v>211</v>
      </c>
      <c r="H115" s="492" t="s">
        <v>212</v>
      </c>
      <c r="I115" s="34"/>
      <c r="J115" s="34"/>
      <c r="K115" s="34"/>
      <c r="L115" s="34"/>
      <c r="M115" s="34"/>
      <c r="N115" s="34"/>
      <c r="O115" s="34"/>
      <c r="P115" s="34"/>
      <c r="Q115" s="34"/>
      <c r="R115" s="34"/>
      <c r="S115" s="34"/>
      <c r="T115" s="34"/>
    </row>
    <row r="116" spans="1:20" s="20" customFormat="1">
      <c r="A116" s="487">
        <v>3.5</v>
      </c>
      <c r="B116" s="551" t="s">
        <v>17</v>
      </c>
      <c r="C116" s="520"/>
      <c r="D116" s="520"/>
      <c r="E116" s="521"/>
      <c r="F116" s="30"/>
      <c r="G116" s="582"/>
      <c r="H116" s="579"/>
      <c r="I116" s="34"/>
      <c r="J116" s="34"/>
      <c r="K116" s="34"/>
      <c r="L116" s="34"/>
      <c r="M116" s="34"/>
      <c r="N116" s="34"/>
      <c r="O116" s="34"/>
      <c r="P116" s="34"/>
      <c r="Q116" s="34"/>
      <c r="R116" s="34"/>
      <c r="S116" s="34"/>
      <c r="T116" s="34"/>
    </row>
    <row r="117" spans="1:20" s="20" customFormat="1">
      <c r="A117" s="488"/>
      <c r="B117" s="254"/>
      <c r="C117" s="323"/>
      <c r="D117" s="489" t="s">
        <v>182</v>
      </c>
      <c r="E117" s="490"/>
      <c r="F117" s="491"/>
      <c r="G117" s="582"/>
      <c r="H117" s="579"/>
      <c r="I117" s="34"/>
      <c r="J117" s="34"/>
      <c r="K117" s="34"/>
      <c r="L117" s="34"/>
      <c r="M117" s="34"/>
      <c r="N117" s="34"/>
      <c r="O117" s="34"/>
      <c r="P117" s="34"/>
      <c r="Q117" s="34"/>
      <c r="R117" s="34"/>
      <c r="S117" s="34"/>
      <c r="T117" s="34"/>
    </row>
    <row r="118" spans="1:20" s="20" customFormat="1" ht="15.6">
      <c r="A118" s="167"/>
      <c r="B118" s="552" t="s">
        <v>166</v>
      </c>
      <c r="C118" s="553"/>
      <c r="D118" s="553"/>
      <c r="E118" s="553"/>
      <c r="F118" s="553"/>
      <c r="G118" s="582"/>
      <c r="H118" s="579"/>
      <c r="I118" s="34"/>
      <c r="J118" s="34"/>
      <c r="K118" s="34"/>
      <c r="L118" s="34"/>
      <c r="M118" s="34"/>
      <c r="N118" s="34"/>
      <c r="O118" s="34"/>
      <c r="P118" s="34"/>
      <c r="Q118" s="34"/>
      <c r="R118" s="34"/>
      <c r="S118" s="34"/>
      <c r="T118" s="34"/>
    </row>
    <row r="119" spans="1:20" s="20" customFormat="1" ht="124.95" customHeight="1">
      <c r="A119" s="167"/>
      <c r="B119" s="556"/>
      <c r="C119" s="557"/>
      <c r="D119" s="557"/>
      <c r="E119" s="557"/>
      <c r="F119" s="558"/>
      <c r="G119" s="583"/>
      <c r="H119" s="580"/>
      <c r="I119" s="34"/>
      <c r="J119" s="34"/>
      <c r="K119" s="34"/>
      <c r="L119" s="34"/>
      <c r="M119" s="34"/>
      <c r="N119" s="34"/>
      <c r="O119" s="34"/>
      <c r="P119" s="34"/>
      <c r="Q119" s="34"/>
      <c r="R119" s="34"/>
      <c r="S119" s="34"/>
      <c r="T119" s="34"/>
    </row>
    <row r="120" spans="1:20" s="20" customFormat="1" ht="24" customHeight="1">
      <c r="A120" s="258"/>
      <c r="B120" s="548" t="s">
        <v>1</v>
      </c>
      <c r="C120" s="549"/>
      <c r="D120" s="549"/>
      <c r="E120" s="550"/>
      <c r="F120" s="256" t="s">
        <v>369</v>
      </c>
      <c r="G120" s="581" t="s">
        <v>214</v>
      </c>
      <c r="H120" s="492" t="s">
        <v>213</v>
      </c>
      <c r="I120" s="34"/>
      <c r="J120" s="34"/>
      <c r="K120" s="34"/>
      <c r="L120" s="34"/>
      <c r="M120" s="34"/>
      <c r="N120" s="34"/>
      <c r="O120" s="34"/>
      <c r="P120" s="34"/>
      <c r="Q120" s="34"/>
      <c r="R120" s="34"/>
      <c r="S120" s="34"/>
      <c r="T120" s="34"/>
    </row>
    <row r="121" spans="1:20" s="20" customFormat="1" ht="14.4" customHeight="1">
      <c r="A121" s="487">
        <v>3.6</v>
      </c>
      <c r="B121" s="551" t="s">
        <v>18</v>
      </c>
      <c r="C121" s="520"/>
      <c r="D121" s="520"/>
      <c r="E121" s="521"/>
      <c r="F121" s="30"/>
      <c r="G121" s="582"/>
      <c r="H121" s="579"/>
      <c r="I121" s="34"/>
      <c r="J121" s="34"/>
      <c r="K121" s="34"/>
      <c r="L121" s="34"/>
      <c r="M121" s="34"/>
      <c r="N121" s="34"/>
      <c r="O121" s="34"/>
      <c r="P121" s="34"/>
      <c r="Q121" s="34"/>
      <c r="R121" s="34"/>
      <c r="S121" s="34"/>
      <c r="T121" s="34"/>
    </row>
    <row r="122" spans="1:20" s="20" customFormat="1" ht="14.4" customHeight="1">
      <c r="A122" s="488"/>
      <c r="B122" s="254"/>
      <c r="C122" s="323"/>
      <c r="D122" s="489" t="s">
        <v>182</v>
      </c>
      <c r="E122" s="490"/>
      <c r="F122" s="491"/>
      <c r="G122" s="582"/>
      <c r="H122" s="579"/>
      <c r="I122" s="34"/>
      <c r="J122" s="34"/>
      <c r="K122" s="34"/>
      <c r="L122" s="34"/>
      <c r="M122" s="34"/>
      <c r="N122" s="34"/>
      <c r="O122" s="34"/>
      <c r="P122" s="34"/>
      <c r="Q122" s="34"/>
      <c r="R122" s="34"/>
      <c r="S122" s="34"/>
      <c r="T122" s="34"/>
    </row>
    <row r="123" spans="1:20" s="20" customFormat="1" ht="15.6">
      <c r="A123" s="167"/>
      <c r="B123" s="552" t="s">
        <v>166</v>
      </c>
      <c r="C123" s="553"/>
      <c r="D123" s="553"/>
      <c r="E123" s="553"/>
      <c r="F123" s="553"/>
      <c r="G123" s="582"/>
      <c r="H123" s="579"/>
      <c r="I123" s="34"/>
      <c r="J123" s="34"/>
      <c r="K123" s="34"/>
      <c r="L123" s="34"/>
      <c r="M123" s="34"/>
      <c r="N123" s="34"/>
      <c r="O123" s="34"/>
      <c r="P123" s="34"/>
      <c r="Q123" s="34"/>
      <c r="R123" s="34"/>
      <c r="S123" s="34"/>
      <c r="T123" s="34"/>
    </row>
    <row r="124" spans="1:20" s="20" customFormat="1" ht="124.95" customHeight="1">
      <c r="A124" s="167"/>
      <c r="B124" s="556"/>
      <c r="C124" s="557"/>
      <c r="D124" s="557"/>
      <c r="E124" s="557"/>
      <c r="F124" s="558"/>
      <c r="G124" s="583"/>
      <c r="H124" s="580"/>
      <c r="I124" s="34"/>
      <c r="J124" s="34"/>
      <c r="K124" s="34"/>
      <c r="L124" s="34"/>
      <c r="M124" s="34"/>
      <c r="N124" s="34"/>
      <c r="O124" s="34"/>
      <c r="P124" s="34"/>
      <c r="Q124" s="34"/>
      <c r="R124" s="34"/>
      <c r="S124" s="34"/>
      <c r="T124" s="34"/>
    </row>
    <row r="125" spans="1:20" s="20" customFormat="1" ht="24" customHeight="1">
      <c r="A125" s="259"/>
      <c r="B125" s="523"/>
      <c r="C125" s="523"/>
      <c r="D125" s="523"/>
      <c r="E125" s="524"/>
      <c r="F125" s="256" t="s">
        <v>369</v>
      </c>
      <c r="G125" s="581" t="s">
        <v>393</v>
      </c>
      <c r="H125" s="492" t="s">
        <v>215</v>
      </c>
      <c r="I125" s="34"/>
      <c r="J125" s="34"/>
      <c r="K125" s="34"/>
      <c r="L125" s="34"/>
      <c r="M125" s="34"/>
      <c r="N125" s="34"/>
      <c r="O125" s="34"/>
      <c r="P125" s="34"/>
      <c r="Q125" s="34"/>
      <c r="R125" s="34"/>
      <c r="S125" s="34"/>
      <c r="T125" s="34"/>
    </row>
    <row r="126" spans="1:20" s="20" customFormat="1">
      <c r="A126" s="208">
        <v>3.7</v>
      </c>
      <c r="B126" s="584" t="s">
        <v>19</v>
      </c>
      <c r="C126" s="520"/>
      <c r="D126" s="520"/>
      <c r="E126" s="521"/>
      <c r="F126" s="30"/>
      <c r="G126" s="582"/>
      <c r="H126" s="579"/>
      <c r="I126" s="34"/>
      <c r="J126" s="34"/>
      <c r="K126" s="34"/>
      <c r="L126" s="34"/>
      <c r="M126" s="34"/>
      <c r="N126" s="34"/>
      <c r="O126" s="34"/>
      <c r="P126" s="34"/>
      <c r="Q126" s="34"/>
      <c r="R126" s="34"/>
      <c r="S126" s="34"/>
      <c r="T126" s="34"/>
    </row>
    <row r="127" spans="1:20" s="20" customFormat="1">
      <c r="A127" s="185"/>
      <c r="B127" s="171"/>
      <c r="C127" s="323"/>
      <c r="D127" s="489" t="s">
        <v>182</v>
      </c>
      <c r="E127" s="490"/>
      <c r="F127" s="491"/>
      <c r="G127" s="582"/>
      <c r="H127" s="579"/>
      <c r="I127" s="34"/>
      <c r="J127" s="34"/>
      <c r="K127" s="34"/>
      <c r="L127" s="34"/>
      <c r="M127" s="34"/>
      <c r="N127" s="34"/>
      <c r="O127" s="34"/>
      <c r="P127" s="34"/>
      <c r="Q127" s="34"/>
      <c r="R127" s="34"/>
      <c r="S127" s="34"/>
      <c r="T127" s="34"/>
    </row>
    <row r="128" spans="1:20" s="20" customFormat="1" ht="15.6">
      <c r="A128" s="167"/>
      <c r="B128" s="552" t="s">
        <v>166</v>
      </c>
      <c r="C128" s="553"/>
      <c r="D128" s="553"/>
      <c r="E128" s="553"/>
      <c r="F128" s="553"/>
      <c r="G128" s="582"/>
      <c r="H128" s="579"/>
      <c r="I128" s="34"/>
      <c r="J128" s="34"/>
      <c r="K128" s="34"/>
      <c r="L128" s="34"/>
      <c r="M128" s="34"/>
      <c r="N128" s="34"/>
      <c r="O128" s="34"/>
      <c r="P128" s="34"/>
      <c r="Q128" s="34"/>
      <c r="R128" s="34"/>
      <c r="S128" s="34"/>
      <c r="T128" s="34"/>
    </row>
    <row r="129" spans="1:20" s="20" customFormat="1" ht="340.8" customHeight="1">
      <c r="A129" s="167"/>
      <c r="B129" s="556" t="s">
        <v>1</v>
      </c>
      <c r="C129" s="557"/>
      <c r="D129" s="557"/>
      <c r="E129" s="557"/>
      <c r="F129" s="558"/>
      <c r="G129" s="583"/>
      <c r="H129" s="580"/>
      <c r="I129" s="34"/>
      <c r="J129" s="34"/>
      <c r="K129" s="34"/>
      <c r="L129" s="34"/>
      <c r="M129" s="34"/>
      <c r="N129" s="34"/>
      <c r="O129" s="34"/>
      <c r="P129" s="34"/>
      <c r="Q129" s="34"/>
      <c r="R129" s="34"/>
      <c r="S129" s="34"/>
      <c r="T129" s="34"/>
    </row>
    <row r="130" spans="1:20" s="20" customFormat="1" ht="14.4" customHeight="1">
      <c r="A130" s="192"/>
      <c r="B130" s="240" t="s">
        <v>1</v>
      </c>
      <c r="C130" s="195"/>
      <c r="D130" s="260"/>
      <c r="E130" s="260"/>
      <c r="F130" s="1"/>
      <c r="G130" s="239"/>
      <c r="H130" s="104"/>
      <c r="I130" s="34"/>
      <c r="J130" s="34"/>
      <c r="K130" s="34"/>
      <c r="L130" s="34"/>
      <c r="M130" s="34"/>
      <c r="N130" s="34"/>
      <c r="O130" s="34"/>
      <c r="P130" s="34"/>
      <c r="Q130" s="34"/>
      <c r="R130" s="34"/>
      <c r="S130" s="34"/>
      <c r="T130" s="34"/>
    </row>
    <row r="131" spans="1:20" s="20" customFormat="1" ht="14.4" customHeight="1">
      <c r="A131"/>
      <c r="B131" s="197" t="s">
        <v>55</v>
      </c>
      <c r="C131"/>
      <c r="D131" s="198">
        <v>45</v>
      </c>
      <c r="E131" s="238"/>
      <c r="F131" s="235"/>
      <c r="G131" s="239"/>
      <c r="H131" s="104"/>
      <c r="I131" s="34"/>
      <c r="J131" s="34"/>
      <c r="K131" s="34"/>
      <c r="L131" s="34"/>
      <c r="M131" s="34"/>
      <c r="N131" s="34"/>
      <c r="O131" s="34"/>
      <c r="P131" s="34"/>
      <c r="Q131" s="34"/>
      <c r="R131" s="34"/>
      <c r="S131" s="34"/>
      <c r="T131" s="34"/>
    </row>
    <row r="132" spans="1:20" s="20" customFormat="1" ht="14.4" customHeight="1">
      <c r="A132"/>
      <c r="B132" s="200" t="s">
        <v>9</v>
      </c>
      <c r="C132"/>
      <c r="D132" s="151">
        <f>45 - (COUNTIF(F88:F126,"N/A")*5)</f>
        <v>45</v>
      </c>
      <c r="E132" s="238"/>
      <c r="F132" s="235"/>
      <c r="G132" s="239"/>
      <c r="H132" s="104"/>
      <c r="I132" s="34"/>
      <c r="J132" s="34"/>
      <c r="K132" s="34"/>
      <c r="L132" s="34"/>
      <c r="M132" s="34"/>
      <c r="N132" s="34"/>
      <c r="O132" s="34"/>
      <c r="P132" s="34"/>
      <c r="Q132" s="34"/>
      <c r="R132" s="34"/>
      <c r="S132" s="34"/>
      <c r="T132" s="34"/>
    </row>
    <row r="133" spans="1:20" s="20" customFormat="1" ht="14.4" customHeight="1">
      <c r="A133"/>
      <c r="B133" s="200" t="s">
        <v>56</v>
      </c>
      <c r="C133"/>
      <c r="D133" s="151" cm="1">
        <f t="array" ref="D133">SUMPRODUCT(IFERROR(CEILING(F88:F126,1),0))</f>
        <v>0</v>
      </c>
      <c r="E133" s="240"/>
      <c r="F133" s="240"/>
      <c r="G133" s="239"/>
      <c r="H133" s="104"/>
      <c r="I133" s="34"/>
      <c r="J133" s="34"/>
      <c r="K133" s="34"/>
      <c r="L133" s="34"/>
      <c r="M133" s="34"/>
      <c r="N133" s="34"/>
      <c r="O133" s="34"/>
      <c r="P133" s="34"/>
      <c r="Q133" s="34"/>
      <c r="R133" s="34"/>
      <c r="S133" s="34"/>
      <c r="T133" s="34"/>
    </row>
    <row r="134" spans="1:20" s="20" customFormat="1">
      <c r="A134"/>
      <c r="B134" s="201" t="s">
        <v>57</v>
      </c>
      <c r="C134"/>
      <c r="D134" s="150">
        <f>D133/D132</f>
        <v>0</v>
      </c>
      <c r="E134" s="241"/>
      <c r="F134" s="242"/>
      <c r="G134" s="239"/>
      <c r="H134" s="104"/>
      <c r="I134" s="34"/>
      <c r="J134" s="34"/>
      <c r="K134" s="34"/>
      <c r="L134" s="34"/>
      <c r="M134" s="34"/>
      <c r="N134" s="34"/>
      <c r="O134" s="34"/>
      <c r="P134" s="34"/>
      <c r="Q134" s="34"/>
      <c r="R134" s="34"/>
      <c r="S134" s="34"/>
      <c r="T134" s="34"/>
    </row>
    <row r="135" spans="1:20" s="20" customFormat="1" ht="14.4" customHeight="1">
      <c r="A135" s="240"/>
      <c r="B135" s="235"/>
      <c r="C135" s="240"/>
      <c r="D135" s="240"/>
      <c r="E135" s="240"/>
      <c r="F135" s="240"/>
      <c r="G135" s="239"/>
      <c r="H135" s="104"/>
      <c r="I135" s="34"/>
      <c r="J135" s="34"/>
      <c r="K135" s="34"/>
      <c r="L135" s="34"/>
      <c r="M135" s="34"/>
      <c r="N135" s="34"/>
      <c r="O135" s="34"/>
      <c r="P135" s="34"/>
      <c r="Q135" s="34"/>
      <c r="R135" s="34"/>
      <c r="S135" s="34"/>
      <c r="T135" s="34"/>
    </row>
    <row r="136" spans="1:20" s="20" customFormat="1">
      <c r="A136" s="41"/>
      <c r="B136" s="1"/>
      <c r="C136" s="1"/>
      <c r="D136" s="1"/>
      <c r="E136" s="1"/>
      <c r="F136" s="1"/>
      <c r="G136" s="239"/>
      <c r="H136" s="104"/>
      <c r="I136" s="34"/>
      <c r="J136" s="34"/>
      <c r="K136" s="34"/>
      <c r="L136" s="34"/>
      <c r="M136" s="34"/>
      <c r="N136" s="34"/>
      <c r="O136" s="34"/>
      <c r="P136" s="34"/>
      <c r="Q136" s="34"/>
      <c r="R136" s="34"/>
      <c r="S136" s="34"/>
      <c r="T136" s="34"/>
    </row>
    <row r="137" spans="1:20" s="20" customFormat="1" ht="20.399999999999999" thickBot="1">
      <c r="A137" s="156" t="s">
        <v>32</v>
      </c>
      <c r="B137" s="156"/>
      <c r="C137" s="156"/>
      <c r="D137" s="156"/>
      <c r="E137" s="156"/>
      <c r="F137" s="156"/>
      <c r="G137" s="158"/>
      <c r="H137" s="148"/>
      <c r="I137" s="34"/>
      <c r="J137" s="34"/>
      <c r="K137" s="34"/>
      <c r="L137" s="34"/>
      <c r="M137" s="34"/>
      <c r="N137" s="34"/>
      <c r="O137" s="34"/>
      <c r="P137" s="34"/>
      <c r="Q137" s="34"/>
      <c r="R137" s="34"/>
      <c r="S137" s="34"/>
      <c r="T137" s="34"/>
    </row>
    <row r="138" spans="1:20" s="20" customFormat="1" ht="24.6" thickTop="1">
      <c r="A138" s="261"/>
      <c r="B138" s="501" t="s">
        <v>4</v>
      </c>
      <c r="C138" s="502"/>
      <c r="D138" s="502"/>
      <c r="E138" s="503"/>
      <c r="F138" s="160" t="s">
        <v>369</v>
      </c>
      <c r="G138" s="161" t="s">
        <v>5</v>
      </c>
      <c r="H138" s="152" t="s">
        <v>162</v>
      </c>
      <c r="I138" s="34"/>
      <c r="J138" s="34"/>
      <c r="K138" s="34"/>
      <c r="L138" s="34"/>
      <c r="M138" s="34"/>
      <c r="N138" s="34"/>
      <c r="O138" s="34"/>
      <c r="P138" s="34"/>
      <c r="Q138" s="34"/>
      <c r="R138" s="34"/>
      <c r="S138" s="34"/>
      <c r="T138" s="34"/>
    </row>
    <row r="139" spans="1:20" s="20" customFormat="1" ht="14.4" customHeight="1">
      <c r="A139" s="262" t="s">
        <v>396</v>
      </c>
      <c r="B139" s="592" t="s">
        <v>394</v>
      </c>
      <c r="C139" s="593"/>
      <c r="D139" s="593"/>
      <c r="E139" s="593"/>
      <c r="F139" s="153"/>
      <c r="G139" s="581" t="s">
        <v>220</v>
      </c>
      <c r="H139" s="492" t="s">
        <v>376</v>
      </c>
      <c r="I139" s="34"/>
      <c r="J139" s="34"/>
      <c r="K139" s="34"/>
      <c r="L139" s="34"/>
      <c r="M139" s="34"/>
      <c r="N139" s="34"/>
      <c r="O139" s="34"/>
      <c r="P139" s="34"/>
      <c r="Q139" s="34"/>
      <c r="R139" s="34"/>
      <c r="S139" s="34"/>
      <c r="T139" s="34"/>
    </row>
    <row r="140" spans="1:20" s="20" customFormat="1" ht="14.4" customHeight="1">
      <c r="A140" s="263"/>
      <c r="B140" s="254" t="s">
        <v>395</v>
      </c>
      <c r="C140" s="323"/>
      <c r="D140" s="489" t="s">
        <v>182</v>
      </c>
      <c r="E140" s="490"/>
      <c r="F140" s="491"/>
      <c r="G140" s="532"/>
      <c r="H140" s="493"/>
      <c r="I140" s="34"/>
      <c r="J140" s="34"/>
      <c r="K140" s="34"/>
      <c r="L140" s="34"/>
      <c r="M140" s="34"/>
      <c r="N140" s="34"/>
      <c r="O140" s="34"/>
      <c r="P140" s="34"/>
      <c r="Q140" s="34"/>
      <c r="R140" s="34"/>
      <c r="S140" s="34"/>
      <c r="T140" s="34"/>
    </row>
    <row r="141" spans="1:20" s="20" customFormat="1" ht="14.4" customHeight="1">
      <c r="A141" s="167"/>
      <c r="B141" s="552" t="s">
        <v>166</v>
      </c>
      <c r="C141" s="561"/>
      <c r="D141" s="561"/>
      <c r="E141" s="561"/>
      <c r="F141" s="561"/>
      <c r="G141" s="532"/>
      <c r="H141" s="579"/>
      <c r="I141" s="34"/>
      <c r="J141" s="34"/>
      <c r="K141" s="34"/>
      <c r="L141" s="34"/>
      <c r="M141" s="34"/>
      <c r="N141" s="34"/>
      <c r="O141" s="34"/>
      <c r="P141" s="34"/>
      <c r="Q141" s="34"/>
      <c r="R141" s="34"/>
      <c r="S141" s="34"/>
      <c r="T141" s="34"/>
    </row>
    <row r="142" spans="1:20" s="20" customFormat="1" ht="163.19999999999999" customHeight="1">
      <c r="A142" s="167"/>
      <c r="B142" s="556" t="s">
        <v>1</v>
      </c>
      <c r="C142" s="557"/>
      <c r="D142" s="557"/>
      <c r="E142" s="557"/>
      <c r="F142" s="558"/>
      <c r="G142" s="533"/>
      <c r="H142" s="580"/>
      <c r="I142" s="34"/>
      <c r="J142" s="34"/>
      <c r="K142" s="34"/>
      <c r="L142" s="34"/>
      <c r="M142" s="34"/>
      <c r="N142" s="34"/>
      <c r="O142" s="34"/>
      <c r="P142" s="34"/>
      <c r="Q142" s="34"/>
      <c r="R142" s="34"/>
      <c r="S142" s="34"/>
      <c r="T142" s="34"/>
    </row>
    <row r="143" spans="1:20" s="20" customFormat="1" ht="24" customHeight="1">
      <c r="A143" s="249"/>
      <c r="B143" s="565"/>
      <c r="C143" s="566"/>
      <c r="D143" s="566"/>
      <c r="E143" s="567"/>
      <c r="F143" s="245" t="s">
        <v>369</v>
      </c>
      <c r="G143" s="581" t="s">
        <v>613</v>
      </c>
      <c r="H143" s="492" t="s">
        <v>221</v>
      </c>
      <c r="I143" s="34"/>
      <c r="J143" s="34"/>
      <c r="K143" s="34"/>
      <c r="L143" s="34"/>
      <c r="M143" s="34"/>
      <c r="N143" s="34"/>
      <c r="O143" s="34"/>
      <c r="P143" s="34"/>
      <c r="Q143" s="34"/>
      <c r="R143" s="34"/>
      <c r="S143" s="34"/>
      <c r="T143" s="34"/>
    </row>
    <row r="144" spans="1:20" s="20" customFormat="1" ht="14.4" customHeight="1">
      <c r="A144" s="534" t="s">
        <v>397</v>
      </c>
      <c r="B144" s="551" t="s">
        <v>219</v>
      </c>
      <c r="C144" s="520"/>
      <c r="D144" s="520"/>
      <c r="E144" s="521"/>
      <c r="F144" s="153"/>
      <c r="G144" s="532"/>
      <c r="H144" s="579"/>
      <c r="I144" s="34"/>
      <c r="J144" s="34"/>
      <c r="K144" s="34"/>
      <c r="L144" s="34"/>
      <c r="M144" s="34"/>
      <c r="N144" s="34"/>
      <c r="O144" s="34"/>
      <c r="P144" s="34"/>
      <c r="Q144" s="34"/>
      <c r="R144" s="34"/>
      <c r="S144" s="34"/>
      <c r="T144" s="34"/>
    </row>
    <row r="145" spans="1:20" s="20" customFormat="1" ht="14.4" customHeight="1">
      <c r="A145" s="535"/>
      <c r="B145" s="254"/>
      <c r="C145" s="323"/>
      <c r="D145" s="489" t="s">
        <v>382</v>
      </c>
      <c r="E145" s="490"/>
      <c r="F145" s="491"/>
      <c r="G145" s="532"/>
      <c r="H145" s="579"/>
      <c r="I145" s="34"/>
      <c r="J145" s="34"/>
      <c r="K145" s="34"/>
      <c r="L145" s="34"/>
      <c r="M145" s="34"/>
      <c r="N145" s="34"/>
      <c r="O145" s="34"/>
      <c r="P145" s="34"/>
      <c r="Q145" s="34"/>
      <c r="R145" s="34"/>
      <c r="S145" s="34"/>
      <c r="T145" s="34"/>
    </row>
    <row r="146" spans="1:20" s="20" customFormat="1" ht="14.4" customHeight="1">
      <c r="A146" s="167"/>
      <c r="B146" s="552" t="s">
        <v>20</v>
      </c>
      <c r="C146" s="553"/>
      <c r="D146" s="553"/>
      <c r="E146" s="553"/>
      <c r="F146" s="553"/>
      <c r="G146" s="532"/>
      <c r="H146" s="579"/>
      <c r="I146" s="34"/>
      <c r="J146" s="34"/>
      <c r="K146" s="34"/>
      <c r="L146" s="34"/>
      <c r="M146" s="34"/>
      <c r="N146" s="34"/>
      <c r="O146" s="34"/>
      <c r="P146" s="34"/>
      <c r="Q146" s="34"/>
      <c r="R146" s="34"/>
      <c r="S146" s="34"/>
      <c r="T146" s="34"/>
    </row>
    <row r="147" spans="1:20" s="20" customFormat="1" ht="124.95" customHeight="1">
      <c r="A147" s="167"/>
      <c r="B147" s="556" t="s">
        <v>1</v>
      </c>
      <c r="C147" s="557"/>
      <c r="D147" s="557"/>
      <c r="E147" s="557"/>
      <c r="F147" s="558"/>
      <c r="G147" s="533"/>
      <c r="H147" s="580"/>
      <c r="I147" s="34"/>
      <c r="J147" s="34"/>
      <c r="K147" s="34"/>
      <c r="L147" s="34"/>
      <c r="M147" s="34"/>
      <c r="N147" s="34"/>
      <c r="O147" s="34"/>
      <c r="P147" s="34"/>
      <c r="Q147" s="34"/>
      <c r="R147" s="34"/>
      <c r="S147" s="34"/>
      <c r="T147" s="34"/>
    </row>
    <row r="148" spans="1:20" s="20" customFormat="1" ht="24" customHeight="1">
      <c r="A148" s="173"/>
      <c r="B148" s="495"/>
      <c r="C148" s="496"/>
      <c r="D148" s="496"/>
      <c r="E148" s="497"/>
      <c r="F148" s="245" t="s">
        <v>369</v>
      </c>
      <c r="G148" s="581" t="s">
        <v>223</v>
      </c>
      <c r="H148" s="492" t="s">
        <v>224</v>
      </c>
      <c r="I148" s="34"/>
      <c r="J148" s="34"/>
      <c r="K148" s="34"/>
      <c r="L148" s="34"/>
      <c r="M148" s="34"/>
      <c r="N148" s="34"/>
      <c r="O148" s="34"/>
      <c r="P148" s="34"/>
      <c r="Q148" s="34"/>
      <c r="R148" s="34"/>
      <c r="S148" s="34"/>
      <c r="T148" s="34"/>
    </row>
    <row r="149" spans="1:20" s="20" customFormat="1" ht="14.4" customHeight="1">
      <c r="A149" s="487">
        <v>4.3</v>
      </c>
      <c r="B149" s="562" t="s">
        <v>222</v>
      </c>
      <c r="C149" s="563"/>
      <c r="D149" s="563"/>
      <c r="E149" s="564"/>
      <c r="F149" s="30"/>
      <c r="G149" s="532"/>
      <c r="H149" s="579"/>
      <c r="I149" s="34"/>
      <c r="J149" s="34"/>
      <c r="K149" s="34"/>
      <c r="L149" s="34"/>
      <c r="M149" s="34"/>
      <c r="N149" s="34"/>
      <c r="O149" s="34"/>
      <c r="P149" s="34"/>
      <c r="Q149" s="34"/>
      <c r="R149" s="34"/>
      <c r="S149" s="34"/>
      <c r="T149" s="34"/>
    </row>
    <row r="150" spans="1:20" s="20" customFormat="1" ht="14.4" customHeight="1">
      <c r="A150" s="488"/>
      <c r="B150" s="254"/>
      <c r="C150" s="323"/>
      <c r="D150" s="489" t="s">
        <v>380</v>
      </c>
      <c r="E150" s="490"/>
      <c r="F150" s="491"/>
      <c r="G150" s="532"/>
      <c r="H150" s="579"/>
      <c r="I150" s="34"/>
      <c r="J150" s="34"/>
      <c r="K150" s="34"/>
      <c r="L150" s="34"/>
      <c r="M150" s="34"/>
      <c r="N150" s="34"/>
      <c r="O150" s="34"/>
      <c r="P150" s="34"/>
      <c r="Q150" s="34"/>
      <c r="R150" s="34"/>
      <c r="S150" s="34"/>
      <c r="T150" s="34"/>
    </row>
    <row r="151" spans="1:20" s="20" customFormat="1" ht="14.4" customHeight="1">
      <c r="A151" s="167"/>
      <c r="B151" s="552" t="s">
        <v>167</v>
      </c>
      <c r="C151" s="553"/>
      <c r="D151" s="553"/>
      <c r="E151" s="553"/>
      <c r="F151" s="553"/>
      <c r="G151" s="532"/>
      <c r="H151" s="579"/>
      <c r="I151" s="34"/>
      <c r="J151" s="34"/>
      <c r="K151" s="34"/>
      <c r="L151" s="34"/>
      <c r="M151" s="34"/>
      <c r="N151" s="34"/>
      <c r="O151" s="34"/>
      <c r="P151" s="34"/>
      <c r="Q151" s="34"/>
      <c r="R151" s="34"/>
      <c r="S151" s="34"/>
      <c r="T151" s="34"/>
    </row>
    <row r="152" spans="1:20" s="20" customFormat="1" ht="200.4" customHeight="1">
      <c r="A152" s="167"/>
      <c r="B152" s="556" t="s">
        <v>1</v>
      </c>
      <c r="C152" s="557"/>
      <c r="D152" s="557"/>
      <c r="E152" s="557"/>
      <c r="F152" s="558"/>
      <c r="G152" s="532"/>
      <c r="H152" s="580"/>
      <c r="I152" s="34"/>
      <c r="J152" s="34"/>
      <c r="K152" s="34"/>
      <c r="L152" s="34"/>
      <c r="M152" s="34"/>
      <c r="N152" s="34"/>
      <c r="O152" s="34"/>
      <c r="P152" s="34"/>
      <c r="Q152" s="34"/>
      <c r="R152" s="34"/>
      <c r="S152" s="34"/>
      <c r="T152" s="34"/>
    </row>
    <row r="153" spans="1:20" s="20" customFormat="1" ht="24" customHeight="1">
      <c r="A153" s="249"/>
      <c r="B153" s="565"/>
      <c r="C153" s="566"/>
      <c r="D153" s="566"/>
      <c r="E153" s="567"/>
      <c r="F153" s="245" t="s">
        <v>369</v>
      </c>
      <c r="G153" s="581" t="s">
        <v>225</v>
      </c>
      <c r="H153" s="492" t="s">
        <v>226</v>
      </c>
      <c r="I153" s="34"/>
      <c r="J153" s="34"/>
      <c r="K153" s="34"/>
      <c r="L153" s="34"/>
      <c r="M153" s="34"/>
      <c r="N153" s="34"/>
      <c r="O153" s="34"/>
      <c r="P153" s="34"/>
      <c r="Q153" s="34"/>
      <c r="R153" s="34"/>
      <c r="S153" s="34"/>
      <c r="T153" s="34"/>
    </row>
    <row r="154" spans="1:20" s="20" customFormat="1" ht="14.4" customHeight="1">
      <c r="A154" s="534" t="s">
        <v>398</v>
      </c>
      <c r="B154" s="551" t="s">
        <v>21</v>
      </c>
      <c r="C154" s="520"/>
      <c r="D154" s="520"/>
      <c r="E154" s="521"/>
      <c r="F154" s="153"/>
      <c r="G154" s="532"/>
      <c r="H154" s="579"/>
      <c r="I154" s="34"/>
      <c r="J154" s="34"/>
      <c r="K154" s="34"/>
      <c r="L154" s="34"/>
      <c r="M154" s="34"/>
      <c r="N154" s="34"/>
      <c r="O154" s="34"/>
      <c r="P154" s="34"/>
      <c r="Q154" s="34"/>
      <c r="R154" s="34"/>
      <c r="S154" s="34"/>
      <c r="T154" s="34"/>
    </row>
    <row r="155" spans="1:20" s="20" customFormat="1" ht="14.4" customHeight="1">
      <c r="A155" s="535"/>
      <c r="B155" s="254"/>
      <c r="C155" s="323"/>
      <c r="D155" s="489" t="s">
        <v>381</v>
      </c>
      <c r="E155" s="490"/>
      <c r="F155" s="491"/>
      <c r="G155" s="532"/>
      <c r="H155" s="579"/>
      <c r="I155" s="34"/>
      <c r="J155" s="34"/>
      <c r="K155" s="34"/>
      <c r="L155" s="34"/>
      <c r="M155" s="34"/>
      <c r="N155" s="34"/>
      <c r="O155" s="34"/>
      <c r="P155" s="34"/>
      <c r="Q155" s="34"/>
      <c r="R155" s="34"/>
      <c r="S155" s="34"/>
      <c r="T155" s="34"/>
    </row>
    <row r="156" spans="1:20" s="20" customFormat="1" ht="14.4" customHeight="1">
      <c r="A156" s="167"/>
      <c r="B156" s="552" t="s">
        <v>167</v>
      </c>
      <c r="C156" s="553"/>
      <c r="D156" s="553"/>
      <c r="E156" s="553"/>
      <c r="F156" s="553"/>
      <c r="G156" s="532"/>
      <c r="H156" s="579"/>
      <c r="I156" s="34"/>
      <c r="J156" s="34"/>
      <c r="K156" s="34"/>
      <c r="L156" s="34"/>
      <c r="M156" s="34"/>
      <c r="N156" s="34"/>
      <c r="O156" s="34"/>
      <c r="P156" s="34"/>
      <c r="Q156" s="34"/>
      <c r="R156" s="34"/>
      <c r="S156" s="34"/>
      <c r="T156" s="34"/>
    </row>
    <row r="157" spans="1:20" s="20" customFormat="1" ht="124.95" customHeight="1">
      <c r="A157" s="167"/>
      <c r="B157" s="556" t="s">
        <v>1</v>
      </c>
      <c r="C157" s="557"/>
      <c r="D157" s="557"/>
      <c r="E157" s="557"/>
      <c r="F157" s="558"/>
      <c r="G157" s="533"/>
      <c r="H157" s="580"/>
      <c r="I157" s="34"/>
      <c r="J157" s="34"/>
      <c r="K157" s="34"/>
      <c r="L157" s="34"/>
      <c r="M157" s="34"/>
      <c r="N157" s="34"/>
      <c r="O157" s="34"/>
      <c r="P157" s="34"/>
      <c r="Q157" s="34"/>
      <c r="R157" s="34"/>
      <c r="S157" s="34"/>
      <c r="T157" s="34"/>
    </row>
    <row r="158" spans="1:20" s="20" customFormat="1" ht="24" customHeight="1">
      <c r="A158" s="258"/>
      <c r="B158" s="565"/>
      <c r="C158" s="566"/>
      <c r="D158" s="566"/>
      <c r="E158" s="567"/>
      <c r="F158" s="245" t="s">
        <v>369</v>
      </c>
      <c r="G158" s="581" t="s">
        <v>227</v>
      </c>
      <c r="H158" s="492" t="s">
        <v>228</v>
      </c>
      <c r="I158" s="34"/>
      <c r="J158" s="34"/>
      <c r="K158" s="34"/>
      <c r="L158" s="34"/>
      <c r="M158" s="34"/>
      <c r="N158" s="34"/>
      <c r="O158" s="34"/>
      <c r="P158" s="34"/>
      <c r="Q158" s="34"/>
      <c r="R158" s="34"/>
      <c r="S158" s="34"/>
      <c r="T158" s="34"/>
    </row>
    <row r="159" spans="1:20" s="20" customFormat="1" ht="14.4" customHeight="1">
      <c r="A159" s="487">
        <v>4.5</v>
      </c>
      <c r="B159" s="551" t="s">
        <v>22</v>
      </c>
      <c r="C159" s="520"/>
      <c r="D159" s="520"/>
      <c r="E159" s="521"/>
      <c r="F159" s="153"/>
      <c r="G159" s="532"/>
      <c r="H159" s="579"/>
      <c r="I159" s="34"/>
      <c r="J159" s="34"/>
      <c r="K159" s="34"/>
      <c r="L159" s="34"/>
      <c r="M159" s="34"/>
      <c r="N159" s="34"/>
      <c r="O159" s="34"/>
      <c r="P159" s="34"/>
      <c r="Q159" s="34"/>
      <c r="R159" s="34"/>
      <c r="S159" s="34"/>
      <c r="T159" s="34"/>
    </row>
    <row r="160" spans="1:20" s="20" customFormat="1" ht="14.4" customHeight="1">
      <c r="A160" s="538"/>
      <c r="B160" s="254"/>
      <c r="C160" s="323"/>
      <c r="D160" s="489" t="s">
        <v>380</v>
      </c>
      <c r="E160" s="490"/>
      <c r="F160" s="491"/>
      <c r="G160" s="532"/>
      <c r="H160" s="579"/>
      <c r="I160" s="34"/>
      <c r="J160" s="34"/>
      <c r="K160" s="34"/>
      <c r="L160" s="34"/>
      <c r="M160" s="34"/>
      <c r="N160" s="34"/>
      <c r="O160" s="34"/>
      <c r="P160" s="34"/>
      <c r="Q160" s="34"/>
      <c r="R160" s="34"/>
      <c r="S160" s="34"/>
      <c r="T160" s="34"/>
    </row>
    <row r="161" spans="1:20" s="20" customFormat="1" ht="14.4" customHeight="1">
      <c r="A161" s="167"/>
      <c r="B161" s="552" t="s">
        <v>167</v>
      </c>
      <c r="C161" s="553"/>
      <c r="D161" s="553"/>
      <c r="E161" s="553"/>
      <c r="F161" s="553"/>
      <c r="G161" s="532"/>
      <c r="H161" s="579"/>
      <c r="I161" s="34"/>
      <c r="J161" s="34"/>
      <c r="K161" s="34"/>
      <c r="L161" s="34"/>
      <c r="M161" s="34"/>
      <c r="N161" s="34"/>
      <c r="O161" s="34"/>
      <c r="P161" s="34"/>
      <c r="Q161" s="34"/>
      <c r="R161" s="34"/>
      <c r="S161" s="34"/>
      <c r="T161" s="34"/>
    </row>
    <row r="162" spans="1:20" s="20" customFormat="1" ht="198.6" customHeight="1">
      <c r="A162" s="167"/>
      <c r="B162" s="556" t="s">
        <v>1</v>
      </c>
      <c r="C162" s="557"/>
      <c r="D162" s="557"/>
      <c r="E162" s="557"/>
      <c r="F162" s="558"/>
      <c r="G162" s="533"/>
      <c r="H162" s="580"/>
      <c r="I162" s="34"/>
      <c r="J162" s="34"/>
      <c r="K162" s="34"/>
      <c r="L162" s="34"/>
      <c r="M162" s="34"/>
      <c r="N162" s="34"/>
      <c r="O162" s="34"/>
      <c r="P162" s="34"/>
      <c r="Q162" s="34"/>
      <c r="R162" s="34"/>
      <c r="S162" s="34"/>
      <c r="T162" s="34"/>
    </row>
    <row r="163" spans="1:20" s="20" customFormat="1" ht="15.6">
      <c r="A163" s="264"/>
      <c r="B163" s="1"/>
      <c r="C163" s="1"/>
      <c r="D163" s="1"/>
      <c r="E163" s="1"/>
      <c r="F163" s="1"/>
      <c r="G163" s="239"/>
      <c r="H163" s="104"/>
      <c r="I163" s="34"/>
      <c r="J163" s="34"/>
      <c r="K163" s="34"/>
      <c r="L163" s="34"/>
      <c r="M163" s="34"/>
      <c r="N163" s="34"/>
      <c r="O163" s="34"/>
      <c r="P163" s="34"/>
      <c r="Q163" s="34"/>
      <c r="R163" s="34"/>
      <c r="S163" s="34"/>
      <c r="T163" s="34"/>
    </row>
    <row r="164" spans="1:20" s="20" customFormat="1" ht="14.4" customHeight="1">
      <c r="A164"/>
      <c r="B164" s="197" t="s">
        <v>58</v>
      </c>
      <c r="C164"/>
      <c r="D164" s="198">
        <v>30</v>
      </c>
      <c r="E164" s="238"/>
      <c r="F164" s="235"/>
      <c r="G164" s="239"/>
      <c r="H164" s="104"/>
      <c r="I164" s="34"/>
      <c r="J164" s="34"/>
      <c r="K164" s="34"/>
      <c r="L164" s="34"/>
      <c r="M164" s="34"/>
      <c r="N164" s="34"/>
      <c r="O164" s="34"/>
      <c r="P164" s="34"/>
      <c r="Q164" s="34"/>
      <c r="R164" s="34"/>
      <c r="S164" s="34"/>
      <c r="T164" s="34"/>
    </row>
    <row r="165" spans="1:20" s="20" customFormat="1" ht="14.4" customHeight="1">
      <c r="A165"/>
      <c r="B165" s="200" t="s">
        <v>9</v>
      </c>
      <c r="C165"/>
      <c r="D165" s="151">
        <f>30 - (COUNTIF(F139:F159,"N/A")*5)</f>
        <v>30</v>
      </c>
      <c r="E165" s="238"/>
      <c r="F165" s="235"/>
      <c r="G165" s="239"/>
      <c r="H165" s="104"/>
      <c r="I165" s="34"/>
      <c r="J165" s="34"/>
      <c r="K165" s="34"/>
      <c r="L165" s="34"/>
      <c r="M165" s="34"/>
      <c r="N165" s="34"/>
      <c r="O165" s="34"/>
      <c r="P165" s="34"/>
      <c r="Q165" s="34"/>
      <c r="R165" s="34"/>
      <c r="S165" s="34"/>
      <c r="T165" s="34"/>
    </row>
    <row r="166" spans="1:20" s="20" customFormat="1" ht="14.4" customHeight="1">
      <c r="A166"/>
      <c r="B166" s="200" t="s">
        <v>59</v>
      </c>
      <c r="C166"/>
      <c r="D166" s="151" cm="1">
        <f t="array" ref="D166">SUMPRODUCT(IFERROR(CEILING(F139:F159,1),0))</f>
        <v>0</v>
      </c>
      <c r="E166" s="240"/>
      <c r="F166" s="240"/>
      <c r="G166" s="239"/>
      <c r="H166" s="104"/>
      <c r="I166" s="34"/>
      <c r="J166" s="34"/>
      <c r="K166" s="34"/>
      <c r="L166" s="34"/>
      <c r="M166" s="34"/>
      <c r="N166" s="34"/>
      <c r="O166" s="34"/>
      <c r="P166" s="34"/>
      <c r="Q166" s="34"/>
      <c r="R166" s="34"/>
      <c r="S166" s="34"/>
      <c r="T166" s="34"/>
    </row>
    <row r="167" spans="1:20" s="20" customFormat="1">
      <c r="A167"/>
      <c r="B167" s="201" t="s">
        <v>60</v>
      </c>
      <c r="C167"/>
      <c r="D167" s="150">
        <f>D166/D165</f>
        <v>0</v>
      </c>
      <c r="E167" s="241"/>
      <c r="F167" s="242"/>
      <c r="G167" s="239"/>
      <c r="H167" s="104"/>
      <c r="I167" s="34"/>
      <c r="J167" s="34"/>
      <c r="K167" s="34"/>
      <c r="L167" s="34"/>
      <c r="M167" s="34"/>
      <c r="N167" s="34"/>
      <c r="O167" s="34"/>
      <c r="P167" s="34"/>
      <c r="Q167" s="34"/>
      <c r="R167" s="34"/>
      <c r="S167" s="34"/>
      <c r="T167" s="34"/>
    </row>
    <row r="168" spans="1:20" s="20" customFormat="1" ht="14.4" customHeight="1">
      <c r="A168" s="240"/>
      <c r="B168" s="265"/>
      <c r="C168" s="265"/>
      <c r="D168" s="242"/>
      <c r="E168" s="241"/>
      <c r="F168" s="242"/>
      <c r="G168" s="239"/>
      <c r="H168" s="104"/>
      <c r="I168" s="34"/>
      <c r="J168" s="34"/>
      <c r="K168" s="34"/>
      <c r="L168" s="34"/>
      <c r="M168" s="34"/>
      <c r="N168" s="34"/>
      <c r="O168" s="34"/>
      <c r="P168" s="34"/>
      <c r="Q168" s="34"/>
      <c r="R168" s="34"/>
      <c r="S168" s="34"/>
      <c r="T168" s="34"/>
    </row>
    <row r="169" spans="1:20" s="20" customFormat="1" ht="20.399999999999999" thickBot="1">
      <c r="A169" s="156" t="s">
        <v>61</v>
      </c>
      <c r="B169" s="77"/>
      <c r="C169" s="77"/>
      <c r="D169" s="77"/>
      <c r="E169" s="77"/>
      <c r="F169" s="77"/>
      <c r="G169" s="266"/>
      <c r="H169" s="148"/>
      <c r="I169" s="34"/>
      <c r="J169" s="34"/>
      <c r="K169" s="34"/>
      <c r="L169" s="34"/>
      <c r="M169" s="34"/>
      <c r="N169" s="34"/>
      <c r="O169" s="34"/>
      <c r="P169" s="34"/>
      <c r="Q169" s="34"/>
      <c r="R169" s="34"/>
      <c r="S169" s="34"/>
      <c r="T169" s="34"/>
    </row>
    <row r="170" spans="1:20" s="20" customFormat="1" ht="24.6" thickTop="1">
      <c r="A170" s="203"/>
      <c r="B170" s="502" t="s">
        <v>4</v>
      </c>
      <c r="C170" s="502"/>
      <c r="D170" s="502"/>
      <c r="E170" s="503"/>
      <c r="F170" s="160" t="s">
        <v>369</v>
      </c>
      <c r="G170" s="161" t="s">
        <v>5</v>
      </c>
      <c r="H170" s="152" t="s">
        <v>162</v>
      </c>
      <c r="I170" s="34"/>
      <c r="J170" s="34"/>
      <c r="K170" s="34"/>
      <c r="L170" s="34"/>
      <c r="M170" s="34"/>
      <c r="N170" s="34"/>
      <c r="O170" s="34"/>
      <c r="P170" s="34"/>
      <c r="Q170" s="34"/>
      <c r="R170" s="34"/>
      <c r="S170" s="34"/>
      <c r="T170" s="34"/>
    </row>
    <row r="171" spans="1:20" s="20" customFormat="1">
      <c r="A171" s="574">
        <v>5.0999999999999996</v>
      </c>
      <c r="B171" s="550" t="s">
        <v>23</v>
      </c>
      <c r="C171" s="542"/>
      <c r="D171" s="542"/>
      <c r="E171" s="542"/>
      <c r="F171" s="153"/>
      <c r="G171" s="581" t="s">
        <v>614</v>
      </c>
      <c r="H171" s="492" t="s">
        <v>230</v>
      </c>
      <c r="I171" s="34"/>
      <c r="J171" s="34"/>
      <c r="K171" s="34"/>
      <c r="L171" s="34"/>
      <c r="M171" s="34"/>
      <c r="N171" s="34"/>
      <c r="O171" s="34"/>
      <c r="P171" s="34"/>
      <c r="Q171" s="34"/>
      <c r="R171" s="34"/>
      <c r="S171" s="34"/>
      <c r="T171" s="34"/>
    </row>
    <row r="172" spans="1:20" s="20" customFormat="1">
      <c r="A172" s="538"/>
      <c r="B172" s="254"/>
      <c r="C172" s="323"/>
      <c r="D172" s="559" t="s">
        <v>385</v>
      </c>
      <c r="E172" s="560"/>
      <c r="F172" s="560"/>
      <c r="G172" s="532"/>
      <c r="H172" s="493"/>
      <c r="I172" s="34"/>
      <c r="J172" s="34"/>
      <c r="K172" s="34"/>
      <c r="L172" s="34"/>
      <c r="M172" s="34"/>
      <c r="N172" s="34"/>
      <c r="O172" s="34"/>
      <c r="P172" s="34"/>
      <c r="Q172" s="34"/>
      <c r="R172" s="34"/>
      <c r="S172" s="34"/>
      <c r="T172" s="34"/>
    </row>
    <row r="173" spans="1:20" s="20" customFormat="1" ht="15.6">
      <c r="A173" s="167"/>
      <c r="B173" s="553" t="s">
        <v>166</v>
      </c>
      <c r="C173" s="553"/>
      <c r="D173" s="553"/>
      <c r="E173" s="553"/>
      <c r="F173" s="553"/>
      <c r="G173" s="582"/>
      <c r="H173" s="579"/>
      <c r="I173" s="34"/>
      <c r="J173" s="34"/>
      <c r="K173" s="34"/>
      <c r="L173" s="34"/>
      <c r="M173" s="34"/>
      <c r="N173" s="34"/>
      <c r="O173" s="34"/>
      <c r="P173" s="34"/>
      <c r="Q173" s="34"/>
      <c r="R173" s="34"/>
      <c r="S173" s="34"/>
      <c r="T173" s="34"/>
    </row>
    <row r="174" spans="1:20" s="20" customFormat="1" ht="295.8" customHeight="1">
      <c r="A174" s="167"/>
      <c r="B174" s="556" t="s">
        <v>1</v>
      </c>
      <c r="C174" s="557"/>
      <c r="D174" s="557"/>
      <c r="E174" s="557"/>
      <c r="F174" s="558"/>
      <c r="G174" s="583"/>
      <c r="H174" s="580"/>
      <c r="I174" s="34"/>
      <c r="J174" s="34"/>
      <c r="K174" s="34"/>
      <c r="L174" s="34"/>
      <c r="M174" s="34"/>
      <c r="N174" s="34"/>
      <c r="O174" s="34"/>
      <c r="P174" s="34"/>
      <c r="Q174" s="34"/>
      <c r="R174" s="34"/>
      <c r="S174" s="34"/>
      <c r="T174" s="34"/>
    </row>
    <row r="175" spans="1:20" s="20" customFormat="1" ht="24" customHeight="1">
      <c r="A175" s="575">
        <v>5.2</v>
      </c>
      <c r="B175" s="522"/>
      <c r="C175" s="523"/>
      <c r="D175" s="523"/>
      <c r="E175" s="524"/>
      <c r="F175" s="256" t="s">
        <v>369</v>
      </c>
      <c r="G175" s="581" t="s">
        <v>229</v>
      </c>
      <c r="H175" s="492" t="s">
        <v>231</v>
      </c>
      <c r="I175" s="34"/>
      <c r="J175" s="34"/>
      <c r="K175" s="34"/>
      <c r="L175" s="34"/>
      <c r="M175" s="34"/>
      <c r="N175" s="34"/>
      <c r="O175" s="34"/>
      <c r="P175" s="34"/>
      <c r="Q175" s="34"/>
      <c r="R175" s="34"/>
      <c r="S175" s="34"/>
      <c r="T175" s="34"/>
    </row>
    <row r="176" spans="1:20" s="20" customFormat="1" ht="14.4" customHeight="1">
      <c r="A176" s="576"/>
      <c r="B176" s="551" t="s">
        <v>24</v>
      </c>
      <c r="C176" s="520"/>
      <c r="D176" s="520"/>
      <c r="E176" s="521"/>
      <c r="F176" s="153"/>
      <c r="G176" s="582"/>
      <c r="H176" s="579"/>
      <c r="I176" s="34"/>
      <c r="J176" s="34"/>
      <c r="K176" s="34"/>
      <c r="L176" s="34"/>
      <c r="M176" s="34"/>
      <c r="N176" s="34"/>
      <c r="O176" s="34"/>
      <c r="P176" s="34"/>
      <c r="Q176" s="34"/>
      <c r="R176" s="34"/>
      <c r="S176" s="34"/>
      <c r="T176" s="34"/>
    </row>
    <row r="177" spans="1:20" s="20" customFormat="1" ht="14.4" customHeight="1">
      <c r="A177" s="268"/>
      <c r="B177" s="254"/>
      <c r="C177" s="323"/>
      <c r="D177" s="489" t="s">
        <v>182</v>
      </c>
      <c r="E177" s="490"/>
      <c r="F177" s="491"/>
      <c r="G177" s="582"/>
      <c r="H177" s="579"/>
      <c r="I177" s="34"/>
      <c r="J177" s="34"/>
      <c r="K177" s="34"/>
      <c r="L177" s="34"/>
      <c r="M177" s="34"/>
      <c r="N177" s="34"/>
      <c r="O177" s="34"/>
      <c r="P177" s="34"/>
      <c r="Q177" s="34"/>
      <c r="R177" s="34"/>
      <c r="S177" s="34"/>
      <c r="T177" s="34"/>
    </row>
    <row r="178" spans="1:20" s="20" customFormat="1" ht="15.6">
      <c r="A178" s="167"/>
      <c r="B178" s="553" t="s">
        <v>166</v>
      </c>
      <c r="C178" s="553"/>
      <c r="D178" s="553"/>
      <c r="E178" s="553"/>
      <c r="F178" s="553"/>
      <c r="G178" s="582"/>
      <c r="H178" s="579"/>
      <c r="I178" s="34"/>
      <c r="J178" s="34"/>
      <c r="K178" s="34"/>
      <c r="L178" s="34"/>
      <c r="M178" s="34"/>
      <c r="N178" s="34"/>
      <c r="O178" s="34"/>
      <c r="P178" s="34"/>
      <c r="Q178" s="34"/>
      <c r="R178" s="34"/>
      <c r="S178" s="34"/>
      <c r="T178" s="34"/>
    </row>
    <row r="179" spans="1:20" s="20" customFormat="1" ht="124.95" customHeight="1">
      <c r="A179" s="167"/>
      <c r="B179" s="556" t="s">
        <v>1</v>
      </c>
      <c r="C179" s="557"/>
      <c r="D179" s="557"/>
      <c r="E179" s="557"/>
      <c r="F179" s="558"/>
      <c r="G179" s="583"/>
      <c r="H179" s="580"/>
      <c r="I179" s="34"/>
      <c r="J179" s="34"/>
      <c r="K179" s="34"/>
      <c r="L179" s="34"/>
      <c r="M179" s="34"/>
      <c r="N179" s="34"/>
      <c r="O179" s="34"/>
      <c r="P179" s="34"/>
      <c r="Q179" s="34"/>
      <c r="R179" s="34"/>
      <c r="S179" s="34"/>
      <c r="T179" s="34"/>
    </row>
    <row r="180" spans="1:20" s="20" customFormat="1" ht="24" customHeight="1">
      <c r="A180" s="173"/>
      <c r="B180" s="495"/>
      <c r="C180" s="496"/>
      <c r="D180" s="496"/>
      <c r="E180" s="497"/>
      <c r="F180" s="250" t="s">
        <v>369</v>
      </c>
      <c r="G180" s="581" t="s">
        <v>383</v>
      </c>
      <c r="H180" s="492" t="s">
        <v>234</v>
      </c>
      <c r="I180" s="34"/>
      <c r="J180" s="34"/>
      <c r="K180" s="34"/>
      <c r="L180" s="34"/>
      <c r="M180" s="34"/>
      <c r="N180" s="34"/>
      <c r="O180" s="34"/>
      <c r="P180" s="34"/>
      <c r="Q180" s="34"/>
      <c r="R180" s="34"/>
      <c r="S180" s="34"/>
      <c r="T180" s="34"/>
    </row>
    <row r="181" spans="1:20" s="20" customFormat="1">
      <c r="A181" s="267">
        <v>5.3</v>
      </c>
      <c r="B181" s="498" t="s">
        <v>232</v>
      </c>
      <c r="C181" s="499"/>
      <c r="D181" s="499"/>
      <c r="E181" s="500"/>
      <c r="F181" s="32"/>
      <c r="G181" s="532"/>
      <c r="H181" s="579"/>
      <c r="I181" s="34"/>
      <c r="J181" s="34"/>
      <c r="K181" s="34"/>
      <c r="L181" s="34"/>
      <c r="M181" s="34"/>
      <c r="N181" s="34"/>
      <c r="O181" s="34"/>
      <c r="P181" s="34"/>
      <c r="Q181" s="34"/>
      <c r="R181" s="34"/>
      <c r="S181" s="34"/>
      <c r="T181" s="34"/>
    </row>
    <row r="182" spans="1:20" s="20" customFormat="1">
      <c r="A182" s="191"/>
      <c r="B182" s="232" t="s">
        <v>233</v>
      </c>
      <c r="C182" s="323"/>
      <c r="D182" s="489" t="s">
        <v>182</v>
      </c>
      <c r="E182" s="490"/>
      <c r="F182" s="491"/>
      <c r="G182" s="532"/>
      <c r="H182" s="579"/>
      <c r="I182" s="34"/>
      <c r="J182" s="34"/>
      <c r="K182" s="34"/>
      <c r="L182" s="34"/>
      <c r="M182" s="34"/>
      <c r="N182" s="34"/>
      <c r="O182" s="34"/>
      <c r="P182" s="34"/>
      <c r="Q182" s="34"/>
      <c r="R182" s="34"/>
      <c r="S182" s="34"/>
      <c r="T182" s="34"/>
    </row>
    <row r="183" spans="1:20" s="20" customFormat="1" ht="15.6">
      <c r="A183" s="172"/>
      <c r="B183" s="585" t="s">
        <v>167</v>
      </c>
      <c r="C183" s="561"/>
      <c r="D183" s="561"/>
      <c r="E183" s="561"/>
      <c r="F183" s="628"/>
      <c r="G183" s="532"/>
      <c r="H183" s="579"/>
      <c r="I183" s="34"/>
      <c r="J183" s="34"/>
      <c r="K183" s="34"/>
      <c r="L183" s="34"/>
      <c r="M183" s="34"/>
      <c r="N183" s="34"/>
      <c r="O183" s="34"/>
      <c r="P183" s="34"/>
      <c r="Q183" s="34"/>
      <c r="R183" s="34"/>
      <c r="S183" s="34"/>
      <c r="T183" s="34"/>
    </row>
    <row r="184" spans="1:20" s="20" customFormat="1" ht="124.95" customHeight="1">
      <c r="A184" s="269"/>
      <c r="B184" s="556" t="s">
        <v>1</v>
      </c>
      <c r="C184" s="557"/>
      <c r="D184" s="557"/>
      <c r="E184" s="557"/>
      <c r="F184" s="558"/>
      <c r="G184" s="532"/>
      <c r="H184" s="580"/>
      <c r="I184" s="34"/>
      <c r="J184" s="34"/>
      <c r="K184" s="34"/>
      <c r="L184" s="34"/>
      <c r="M184" s="34"/>
      <c r="N184" s="34"/>
      <c r="O184" s="34"/>
      <c r="P184" s="34"/>
      <c r="Q184" s="34"/>
      <c r="R184" s="34"/>
      <c r="S184" s="34"/>
      <c r="T184" s="34"/>
    </row>
    <row r="185" spans="1:20" s="20" customFormat="1" ht="24" customHeight="1">
      <c r="A185" s="173">
        <v>5.4</v>
      </c>
      <c r="B185" s="495" t="s">
        <v>25</v>
      </c>
      <c r="C185" s="496"/>
      <c r="D185" s="496"/>
      <c r="E185" s="497"/>
      <c r="F185" s="256" t="s">
        <v>369</v>
      </c>
      <c r="G185" s="581" t="s">
        <v>237</v>
      </c>
      <c r="H185" s="594" t="s">
        <v>239</v>
      </c>
      <c r="I185" s="34"/>
      <c r="J185" s="34"/>
      <c r="K185" s="34"/>
      <c r="L185" s="34"/>
      <c r="M185" s="34"/>
      <c r="N185" s="34"/>
      <c r="O185" s="34"/>
      <c r="P185" s="34"/>
      <c r="Q185" s="34"/>
      <c r="R185" s="34"/>
      <c r="S185" s="34"/>
      <c r="T185" s="34"/>
    </row>
    <row r="186" spans="1:20" s="20" customFormat="1" ht="14.4" customHeight="1">
      <c r="A186" s="175"/>
      <c r="B186" s="625" t="s">
        <v>235</v>
      </c>
      <c r="C186" s="626"/>
      <c r="D186" s="626"/>
      <c r="E186" s="627"/>
      <c r="F186" s="153"/>
      <c r="G186" s="582"/>
      <c r="H186" s="595"/>
      <c r="I186" s="34"/>
      <c r="J186" s="34"/>
      <c r="K186" s="34"/>
      <c r="L186" s="34"/>
      <c r="M186" s="34"/>
      <c r="N186" s="34"/>
      <c r="O186" s="34"/>
      <c r="P186" s="34"/>
      <c r="Q186" s="34"/>
      <c r="R186" s="34"/>
      <c r="S186" s="34"/>
      <c r="T186" s="34"/>
    </row>
    <row r="187" spans="1:20" s="20" customFormat="1" ht="14.4" customHeight="1">
      <c r="A187" s="257"/>
      <c r="B187" s="254"/>
      <c r="C187" s="323"/>
      <c r="D187" s="489" t="s">
        <v>182</v>
      </c>
      <c r="E187" s="490"/>
      <c r="F187" s="491"/>
      <c r="G187" s="582"/>
      <c r="H187" s="595"/>
      <c r="I187" s="34"/>
      <c r="J187" s="34"/>
      <c r="K187" s="34"/>
      <c r="L187" s="34"/>
      <c r="M187" s="34"/>
      <c r="N187" s="34"/>
      <c r="O187" s="34"/>
      <c r="P187" s="34"/>
      <c r="Q187" s="34"/>
      <c r="R187" s="34"/>
      <c r="S187" s="34"/>
      <c r="T187" s="34"/>
    </row>
    <row r="188" spans="1:20" s="20" customFormat="1" ht="15.6">
      <c r="A188" s="167"/>
      <c r="B188" s="553" t="s">
        <v>166</v>
      </c>
      <c r="C188" s="553"/>
      <c r="D188" s="553"/>
      <c r="E188" s="553"/>
      <c r="F188" s="553"/>
      <c r="G188" s="582"/>
      <c r="H188" s="595"/>
      <c r="I188" s="34"/>
      <c r="J188" s="34"/>
      <c r="K188" s="34"/>
      <c r="L188" s="34"/>
      <c r="M188" s="34"/>
      <c r="N188" s="34"/>
      <c r="O188" s="34"/>
      <c r="P188" s="34"/>
      <c r="Q188" s="34"/>
      <c r="R188" s="34"/>
      <c r="S188" s="34"/>
      <c r="T188" s="34"/>
    </row>
    <row r="189" spans="1:20" s="20" customFormat="1" ht="206.4" customHeight="1">
      <c r="A189" s="167"/>
      <c r="B189" s="556" t="s">
        <v>1</v>
      </c>
      <c r="C189" s="557"/>
      <c r="D189" s="557"/>
      <c r="E189" s="557"/>
      <c r="F189" s="558"/>
      <c r="G189" s="583"/>
      <c r="H189" s="596"/>
      <c r="I189" s="34"/>
      <c r="J189" s="34"/>
      <c r="K189" s="34"/>
      <c r="L189" s="34"/>
      <c r="M189" s="34"/>
      <c r="N189" s="34"/>
      <c r="O189" s="34"/>
      <c r="P189" s="34"/>
      <c r="Q189" s="34"/>
      <c r="R189" s="34"/>
      <c r="S189" s="34"/>
      <c r="T189" s="34"/>
    </row>
    <row r="190" spans="1:20" s="20" customFormat="1" ht="24" customHeight="1">
      <c r="A190" s="258"/>
      <c r="B190" s="522"/>
      <c r="C190" s="523"/>
      <c r="D190" s="523"/>
      <c r="E190" s="524"/>
      <c r="F190" s="256" t="s">
        <v>369</v>
      </c>
      <c r="G190" s="581" t="s">
        <v>238</v>
      </c>
      <c r="H190" s="594" t="s">
        <v>240</v>
      </c>
      <c r="I190" s="34"/>
      <c r="J190" s="34"/>
      <c r="K190" s="34"/>
      <c r="L190" s="34"/>
      <c r="M190" s="34"/>
      <c r="N190" s="34"/>
      <c r="O190" s="34"/>
      <c r="P190" s="34"/>
      <c r="Q190" s="34"/>
      <c r="R190" s="34"/>
      <c r="S190" s="34"/>
      <c r="T190" s="34"/>
    </row>
    <row r="191" spans="1:20" s="20" customFormat="1" ht="14.4" customHeight="1">
      <c r="A191" s="248"/>
      <c r="B191" s="568" t="s">
        <v>236</v>
      </c>
      <c r="C191" s="563"/>
      <c r="D191" s="563"/>
      <c r="E191" s="564"/>
      <c r="F191" s="153"/>
      <c r="G191" s="582"/>
      <c r="H191" s="595"/>
      <c r="I191" s="34"/>
      <c r="J191" s="34"/>
      <c r="K191" s="34"/>
      <c r="L191" s="34"/>
      <c r="M191" s="34"/>
      <c r="N191" s="34"/>
      <c r="O191" s="34"/>
      <c r="P191" s="34"/>
      <c r="Q191" s="34"/>
      <c r="R191" s="34"/>
      <c r="S191" s="34"/>
      <c r="T191" s="34"/>
    </row>
    <row r="192" spans="1:20" s="20" customFormat="1" ht="15.6">
      <c r="A192" s="166"/>
      <c r="B192" s="553" t="s">
        <v>167</v>
      </c>
      <c r="C192" s="553"/>
      <c r="D192" s="553"/>
      <c r="E192" s="553"/>
      <c r="F192" s="553"/>
      <c r="G192" s="582"/>
      <c r="H192" s="595"/>
      <c r="I192" s="34"/>
      <c r="J192" s="34"/>
      <c r="K192" s="34"/>
      <c r="L192" s="34"/>
      <c r="M192" s="34"/>
      <c r="N192" s="34"/>
      <c r="O192" s="34"/>
      <c r="P192" s="34"/>
      <c r="Q192" s="34"/>
      <c r="R192" s="34"/>
      <c r="S192" s="34"/>
      <c r="T192" s="34"/>
    </row>
    <row r="193" spans="1:20" s="20" customFormat="1" ht="124.95" customHeight="1">
      <c r="A193" s="182"/>
      <c r="B193" s="556"/>
      <c r="C193" s="557"/>
      <c r="D193" s="557"/>
      <c r="E193" s="557"/>
      <c r="F193" s="558"/>
      <c r="G193" s="583"/>
      <c r="H193" s="596"/>
      <c r="I193" s="34"/>
      <c r="J193" s="34"/>
      <c r="K193" s="34"/>
      <c r="L193" s="34"/>
      <c r="M193" s="34"/>
      <c r="N193" s="34"/>
      <c r="O193" s="34"/>
      <c r="P193" s="34"/>
      <c r="Q193" s="34"/>
      <c r="R193" s="34"/>
      <c r="S193" s="34"/>
      <c r="T193" s="34"/>
    </row>
    <row r="194" spans="1:20" s="20" customFormat="1" ht="14.4" customHeight="1">
      <c r="A194" s="192"/>
      <c r="B194" s="270"/>
      <c r="C194" s="271"/>
      <c r="D194" s="272"/>
      <c r="E194" s="273"/>
      <c r="F194" s="273"/>
      <c r="G194" s="274"/>
      <c r="H194" s="104"/>
      <c r="I194" s="34"/>
      <c r="J194" s="34"/>
      <c r="K194" s="34"/>
      <c r="L194" s="34"/>
      <c r="M194" s="34"/>
      <c r="N194" s="34"/>
      <c r="O194" s="34"/>
      <c r="P194" s="34"/>
      <c r="Q194" s="34"/>
      <c r="R194" s="34"/>
      <c r="S194" s="34"/>
      <c r="T194" s="34"/>
    </row>
    <row r="195" spans="1:20" s="20" customFormat="1">
      <c r="A195"/>
      <c r="B195" s="197" t="s">
        <v>67</v>
      </c>
      <c r="C195"/>
      <c r="D195" s="198">
        <v>25</v>
      </c>
      <c r="E195" s="238"/>
      <c r="F195" s="1"/>
      <c r="G195" s="239"/>
      <c r="H195" s="104"/>
      <c r="I195" s="34"/>
      <c r="J195" s="34"/>
      <c r="K195" s="34"/>
      <c r="L195" s="34"/>
      <c r="M195" s="34"/>
      <c r="N195" s="34"/>
      <c r="O195" s="34"/>
      <c r="P195" s="34"/>
      <c r="Q195" s="34"/>
      <c r="R195" s="34"/>
      <c r="S195" s="34"/>
      <c r="T195" s="34"/>
    </row>
    <row r="196" spans="1:20" s="20" customFormat="1" ht="15.6" customHeight="1">
      <c r="A196"/>
      <c r="B196" s="200" t="s">
        <v>9</v>
      </c>
      <c r="C196"/>
      <c r="D196" s="151">
        <f>25 - (COUNTIF(F171:F191,"N/A")*5)</f>
        <v>25</v>
      </c>
      <c r="E196" s="238"/>
      <c r="F196" s="234"/>
      <c r="G196" s="239"/>
      <c r="H196" s="104"/>
      <c r="I196" s="34"/>
      <c r="J196" s="34"/>
      <c r="K196" s="34"/>
      <c r="L196" s="34"/>
      <c r="M196" s="34"/>
      <c r="N196" s="34"/>
      <c r="O196" s="34"/>
      <c r="P196" s="34"/>
      <c r="Q196" s="34"/>
      <c r="R196" s="34"/>
      <c r="S196" s="34"/>
      <c r="T196" s="34"/>
    </row>
    <row r="197" spans="1:20" s="20" customFormat="1" ht="14.4" customHeight="1">
      <c r="A197"/>
      <c r="B197" s="200" t="s">
        <v>68</v>
      </c>
      <c r="C197"/>
      <c r="D197" s="151" cm="1">
        <f t="array" ref="D197">SUMPRODUCT(IFERROR(CEILING(F171:F191,1),0))</f>
        <v>0</v>
      </c>
      <c r="E197" s="240"/>
      <c r="F197" s="235"/>
      <c r="G197" s="239"/>
      <c r="H197" s="104"/>
      <c r="I197" s="34"/>
      <c r="J197" s="34"/>
      <c r="K197" s="34"/>
      <c r="L197" s="34"/>
      <c r="M197" s="34"/>
      <c r="N197" s="34"/>
      <c r="O197" s="34"/>
      <c r="P197" s="34"/>
      <c r="Q197" s="34"/>
      <c r="R197" s="34"/>
      <c r="S197" s="34"/>
      <c r="T197" s="34"/>
    </row>
    <row r="198" spans="1:20" s="20" customFormat="1" ht="14.4" customHeight="1">
      <c r="A198"/>
      <c r="B198" s="201" t="s">
        <v>69</v>
      </c>
      <c r="C198"/>
      <c r="D198" s="150">
        <f>D197/D196</f>
        <v>0</v>
      </c>
      <c r="E198" s="241"/>
      <c r="F198" s="240"/>
      <c r="G198" s="239"/>
      <c r="H198" s="104"/>
      <c r="I198" s="34"/>
      <c r="J198" s="34"/>
      <c r="K198" s="34"/>
      <c r="L198" s="34"/>
      <c r="M198" s="34"/>
      <c r="N198" s="34"/>
      <c r="O198" s="34"/>
      <c r="P198" s="34"/>
      <c r="Q198" s="34"/>
      <c r="R198" s="34"/>
      <c r="S198" s="34"/>
      <c r="T198" s="34"/>
    </row>
    <row r="199" spans="1:20" s="20" customFormat="1">
      <c r="A199" s="240"/>
      <c r="B199" s="265"/>
      <c r="C199" s="265"/>
      <c r="D199" s="242"/>
      <c r="E199" s="241"/>
      <c r="F199" s="242"/>
      <c r="G199" s="239"/>
      <c r="H199" s="104"/>
      <c r="I199" s="34"/>
      <c r="J199" s="34"/>
      <c r="K199" s="34"/>
      <c r="L199" s="34"/>
      <c r="M199" s="34"/>
      <c r="N199" s="34"/>
      <c r="O199" s="34"/>
      <c r="P199" s="34"/>
      <c r="Q199" s="34"/>
      <c r="R199" s="34"/>
      <c r="S199" s="34"/>
      <c r="T199" s="34"/>
    </row>
    <row r="200" spans="1:20" s="20" customFormat="1">
      <c r="A200" s="275"/>
      <c r="B200" s="1"/>
      <c r="C200" s="1"/>
      <c r="D200" s="1"/>
      <c r="E200" s="1"/>
      <c r="F200" s="1"/>
      <c r="G200" s="239"/>
      <c r="H200" s="104"/>
      <c r="I200" s="34"/>
      <c r="J200" s="34"/>
      <c r="K200" s="34"/>
      <c r="L200" s="34"/>
      <c r="M200" s="34"/>
      <c r="N200" s="34"/>
      <c r="O200" s="34"/>
      <c r="P200" s="34"/>
      <c r="Q200" s="34"/>
      <c r="R200" s="34"/>
      <c r="S200" s="34"/>
      <c r="T200" s="34"/>
    </row>
    <row r="201" spans="1:20" s="20" customFormat="1" ht="20.399999999999999" thickBot="1">
      <c r="A201" s="156" t="s">
        <v>66</v>
      </c>
      <c r="B201" s="156"/>
      <c r="C201" s="156"/>
      <c r="D201" s="156"/>
      <c r="E201" s="156"/>
      <c r="F201" s="156"/>
      <c r="G201" s="158"/>
      <c r="H201" s="148"/>
      <c r="I201" s="34"/>
      <c r="J201" s="34"/>
      <c r="K201" s="34"/>
      <c r="L201" s="34"/>
      <c r="M201" s="34"/>
      <c r="N201" s="34"/>
      <c r="O201" s="34"/>
      <c r="P201" s="34"/>
      <c r="Q201" s="34"/>
      <c r="R201" s="34"/>
      <c r="S201" s="34"/>
      <c r="T201" s="34"/>
    </row>
    <row r="202" spans="1:20" s="20" customFormat="1" ht="24.6" thickTop="1">
      <c r="A202" s="203"/>
      <c r="B202" s="501" t="s">
        <v>4</v>
      </c>
      <c r="C202" s="502"/>
      <c r="D202" s="502"/>
      <c r="E202" s="503"/>
      <c r="F202" s="183" t="s">
        <v>369</v>
      </c>
      <c r="G202" s="161" t="s">
        <v>5</v>
      </c>
      <c r="H202" s="152" t="s">
        <v>162</v>
      </c>
      <c r="I202" s="34"/>
      <c r="J202" s="34"/>
      <c r="K202" s="34"/>
      <c r="L202" s="34"/>
      <c r="M202" s="34"/>
      <c r="N202" s="34"/>
      <c r="O202" s="34"/>
      <c r="P202" s="34"/>
      <c r="Q202" s="34"/>
      <c r="R202" s="34"/>
      <c r="S202" s="34"/>
      <c r="T202" s="34"/>
    </row>
    <row r="203" spans="1:20" s="20" customFormat="1" ht="14.4" customHeight="1">
      <c r="A203" s="173">
        <v>6.1</v>
      </c>
      <c r="B203" s="504" t="s">
        <v>241</v>
      </c>
      <c r="C203" s="505"/>
      <c r="D203" s="505"/>
      <c r="E203" s="506"/>
      <c r="F203" s="32"/>
      <c r="G203" s="581" t="s">
        <v>247</v>
      </c>
      <c r="H203" s="492" t="s">
        <v>243</v>
      </c>
      <c r="I203" s="34"/>
      <c r="J203" s="34"/>
      <c r="K203" s="34"/>
      <c r="L203" s="34"/>
      <c r="M203" s="34"/>
      <c r="N203" s="34"/>
      <c r="O203" s="34"/>
      <c r="P203" s="34"/>
      <c r="Q203" s="34"/>
      <c r="R203" s="34"/>
      <c r="S203" s="34"/>
      <c r="T203" s="34"/>
    </row>
    <row r="204" spans="1:20" s="20" customFormat="1" ht="14.4" customHeight="1">
      <c r="A204" s="226"/>
      <c r="B204" s="254" t="s">
        <v>242</v>
      </c>
      <c r="C204" s="323"/>
      <c r="D204" s="489" t="s">
        <v>380</v>
      </c>
      <c r="E204" s="490"/>
      <c r="F204" s="491"/>
      <c r="G204" s="582"/>
      <c r="H204" s="579"/>
      <c r="I204" s="34"/>
      <c r="J204" s="34"/>
      <c r="K204" s="34"/>
      <c r="L204" s="34"/>
      <c r="M204" s="34"/>
      <c r="N204" s="34"/>
      <c r="O204" s="34"/>
      <c r="P204" s="34"/>
      <c r="Q204" s="34"/>
      <c r="R204" s="34"/>
      <c r="S204" s="34"/>
      <c r="T204" s="34"/>
    </row>
    <row r="205" spans="1:20" s="20" customFormat="1" ht="14.4" customHeight="1">
      <c r="A205" s="167"/>
      <c r="B205" s="552" t="s">
        <v>167</v>
      </c>
      <c r="C205" s="561"/>
      <c r="D205" s="561"/>
      <c r="E205" s="561"/>
      <c r="F205" s="561"/>
      <c r="G205" s="582"/>
      <c r="H205" s="579"/>
      <c r="I205" s="34"/>
      <c r="J205" s="34"/>
      <c r="K205" s="34"/>
      <c r="L205" s="34"/>
      <c r="M205" s="34"/>
      <c r="N205" s="34"/>
      <c r="O205" s="34"/>
      <c r="P205" s="34"/>
      <c r="Q205" s="34"/>
      <c r="R205" s="34"/>
      <c r="S205" s="34"/>
      <c r="T205" s="34"/>
    </row>
    <row r="206" spans="1:20" s="20" customFormat="1" ht="124.95" customHeight="1">
      <c r="A206" s="269"/>
      <c r="B206" s="556" t="s">
        <v>1</v>
      </c>
      <c r="C206" s="557"/>
      <c r="D206" s="557"/>
      <c r="E206" s="557"/>
      <c r="F206" s="558"/>
      <c r="G206" s="583"/>
      <c r="H206" s="580"/>
      <c r="I206" s="34"/>
      <c r="J206" s="34"/>
      <c r="K206" s="34"/>
      <c r="L206" s="34"/>
      <c r="M206" s="34"/>
      <c r="N206" s="34"/>
      <c r="O206" s="34"/>
      <c r="P206" s="34"/>
      <c r="Q206" s="34"/>
      <c r="R206" s="34"/>
      <c r="S206" s="34"/>
      <c r="T206" s="34"/>
    </row>
    <row r="207" spans="1:20" s="20" customFormat="1" ht="24" customHeight="1">
      <c r="A207" s="258"/>
      <c r="B207" s="522"/>
      <c r="C207" s="523"/>
      <c r="D207" s="523"/>
      <c r="E207" s="524"/>
      <c r="F207" s="250" t="s">
        <v>369</v>
      </c>
      <c r="G207" s="581" t="s">
        <v>244</v>
      </c>
      <c r="H207" s="492" t="s">
        <v>245</v>
      </c>
      <c r="I207" s="34"/>
      <c r="J207" s="34"/>
      <c r="K207" s="34"/>
      <c r="L207" s="34"/>
      <c r="M207" s="34"/>
      <c r="N207" s="34"/>
      <c r="O207" s="34"/>
      <c r="P207" s="34"/>
      <c r="Q207" s="34"/>
      <c r="R207" s="34"/>
      <c r="S207" s="34"/>
      <c r="T207" s="34"/>
    </row>
    <row r="208" spans="1:20" s="20" customFormat="1" ht="14.4" customHeight="1">
      <c r="A208" s="554">
        <v>6.2</v>
      </c>
      <c r="B208" s="551" t="s">
        <v>26</v>
      </c>
      <c r="C208" s="520"/>
      <c r="D208" s="520"/>
      <c r="E208" s="521"/>
      <c r="F208" s="32"/>
      <c r="G208" s="532"/>
      <c r="H208" s="579"/>
      <c r="I208" s="34"/>
      <c r="J208" s="34"/>
      <c r="K208" s="34"/>
      <c r="L208" s="34"/>
      <c r="M208" s="34"/>
      <c r="N208" s="34"/>
      <c r="O208" s="34"/>
      <c r="P208" s="34"/>
      <c r="Q208" s="34"/>
      <c r="R208" s="34"/>
      <c r="S208" s="34"/>
      <c r="T208" s="34"/>
    </row>
    <row r="209" spans="1:20" s="20" customFormat="1" ht="14.4" customHeight="1">
      <c r="A209" s="555"/>
      <c r="B209" s="254"/>
      <c r="C209" s="323"/>
      <c r="D209" s="489" t="s">
        <v>380</v>
      </c>
      <c r="E209" s="490"/>
      <c r="F209" s="491"/>
      <c r="G209" s="532"/>
      <c r="H209" s="579"/>
      <c r="I209" s="34"/>
      <c r="J209" s="34"/>
      <c r="K209" s="34"/>
      <c r="L209" s="34"/>
      <c r="M209" s="34"/>
      <c r="N209" s="34"/>
      <c r="O209" s="34"/>
      <c r="P209" s="34"/>
      <c r="Q209" s="34"/>
      <c r="R209" s="34"/>
      <c r="S209" s="34"/>
      <c r="T209" s="34"/>
    </row>
    <row r="210" spans="1:20" s="20" customFormat="1" ht="14.4" customHeight="1">
      <c r="A210" s="167"/>
      <c r="B210" s="552" t="s">
        <v>166</v>
      </c>
      <c r="C210" s="553"/>
      <c r="D210" s="553"/>
      <c r="E210" s="553"/>
      <c r="F210" s="553"/>
      <c r="G210" s="532"/>
      <c r="H210" s="579"/>
      <c r="I210" s="34"/>
      <c r="J210" s="34"/>
      <c r="K210" s="34"/>
      <c r="L210" s="34"/>
      <c r="M210" s="34"/>
      <c r="N210" s="34"/>
      <c r="O210" s="34"/>
      <c r="P210" s="34"/>
      <c r="Q210" s="34"/>
      <c r="R210" s="34"/>
      <c r="S210" s="34"/>
      <c r="T210" s="34"/>
    </row>
    <row r="211" spans="1:20" s="20" customFormat="1" ht="124.95" customHeight="1">
      <c r="A211" s="167"/>
      <c r="B211" s="556" t="s">
        <v>1</v>
      </c>
      <c r="C211" s="557"/>
      <c r="D211" s="557"/>
      <c r="E211" s="557"/>
      <c r="F211" s="558"/>
      <c r="G211" s="533"/>
      <c r="H211" s="580"/>
      <c r="I211" s="34"/>
      <c r="J211" s="34"/>
      <c r="K211" s="34"/>
      <c r="L211" s="34"/>
      <c r="M211" s="34"/>
      <c r="N211" s="34"/>
      <c r="O211" s="34"/>
      <c r="P211" s="34"/>
      <c r="Q211" s="34"/>
      <c r="R211" s="34"/>
      <c r="S211" s="34"/>
      <c r="T211" s="34"/>
    </row>
    <row r="212" spans="1:20" s="20" customFormat="1" ht="24" customHeight="1">
      <c r="A212" s="258"/>
      <c r="B212" s="522"/>
      <c r="C212" s="523"/>
      <c r="D212" s="523"/>
      <c r="E212" s="524"/>
      <c r="F212" s="250" t="s">
        <v>369</v>
      </c>
      <c r="G212" s="581" t="s">
        <v>384</v>
      </c>
      <c r="H212" s="492" t="s">
        <v>248</v>
      </c>
      <c r="I212" s="34"/>
      <c r="J212" s="34"/>
      <c r="K212" s="34"/>
      <c r="L212" s="34"/>
      <c r="M212" s="34"/>
      <c r="N212" s="34"/>
      <c r="O212" s="34"/>
      <c r="P212" s="34"/>
      <c r="Q212" s="34"/>
      <c r="R212" s="34"/>
      <c r="S212" s="34"/>
      <c r="T212" s="34"/>
    </row>
    <row r="213" spans="1:20" s="20" customFormat="1" ht="14.4" customHeight="1">
      <c r="A213" s="554">
        <v>6.3</v>
      </c>
      <c r="B213" s="551" t="s">
        <v>246</v>
      </c>
      <c r="C213" s="520"/>
      <c r="D213" s="520"/>
      <c r="E213" s="521"/>
      <c r="F213" s="32"/>
      <c r="G213" s="532"/>
      <c r="H213" s="579"/>
      <c r="I213" s="34"/>
      <c r="J213" s="34"/>
      <c r="K213" s="34"/>
      <c r="L213" s="34"/>
      <c r="M213" s="34"/>
      <c r="N213" s="34"/>
      <c r="O213" s="34"/>
      <c r="P213" s="34"/>
      <c r="Q213" s="34"/>
      <c r="R213" s="34"/>
      <c r="S213" s="34"/>
      <c r="T213" s="34"/>
    </row>
    <row r="214" spans="1:20" s="20" customFormat="1" ht="14.4" customHeight="1">
      <c r="A214" s="555"/>
      <c r="B214" s="254"/>
      <c r="C214" s="323"/>
      <c r="D214" s="489" t="s">
        <v>380</v>
      </c>
      <c r="E214" s="490"/>
      <c r="F214" s="491"/>
      <c r="G214" s="532"/>
      <c r="H214" s="579"/>
      <c r="I214" s="34"/>
      <c r="J214" s="34"/>
      <c r="K214" s="34"/>
      <c r="L214" s="34"/>
      <c r="M214" s="34"/>
      <c r="N214" s="34"/>
      <c r="O214" s="34"/>
      <c r="P214" s="34"/>
      <c r="Q214" s="34"/>
      <c r="R214" s="34"/>
      <c r="S214" s="34"/>
      <c r="T214" s="34"/>
    </row>
    <row r="215" spans="1:20" s="20" customFormat="1" ht="14.4" customHeight="1">
      <c r="A215" s="167"/>
      <c r="B215" s="552" t="s">
        <v>166</v>
      </c>
      <c r="C215" s="553"/>
      <c r="D215" s="553"/>
      <c r="E215" s="553"/>
      <c r="F215" s="553"/>
      <c r="G215" s="532"/>
      <c r="H215" s="579"/>
      <c r="I215" s="34"/>
      <c r="J215" s="34"/>
      <c r="K215" s="34"/>
      <c r="L215" s="34"/>
      <c r="M215" s="34"/>
      <c r="N215" s="34"/>
      <c r="O215" s="34"/>
      <c r="P215" s="34"/>
      <c r="Q215" s="34"/>
      <c r="R215" s="34"/>
      <c r="S215" s="34"/>
      <c r="T215" s="34"/>
    </row>
    <row r="216" spans="1:20" s="20" customFormat="1" ht="124.95" customHeight="1">
      <c r="A216" s="167"/>
      <c r="B216" s="556" t="s">
        <v>1</v>
      </c>
      <c r="C216" s="557"/>
      <c r="D216" s="557"/>
      <c r="E216" s="557"/>
      <c r="F216" s="558"/>
      <c r="G216" s="533"/>
      <c r="H216" s="580"/>
      <c r="I216" s="34"/>
      <c r="J216" s="34"/>
      <c r="K216" s="34"/>
      <c r="L216" s="34"/>
      <c r="M216" s="34"/>
      <c r="N216" s="34"/>
      <c r="O216" s="34"/>
      <c r="P216" s="34"/>
      <c r="Q216" s="34"/>
      <c r="R216" s="34"/>
      <c r="S216" s="34"/>
      <c r="T216" s="34"/>
    </row>
    <row r="217" spans="1:20" s="20" customFormat="1" ht="24" customHeight="1">
      <c r="A217" s="276">
        <v>6.4</v>
      </c>
      <c r="B217" s="504" t="s">
        <v>250</v>
      </c>
      <c r="C217" s="505"/>
      <c r="D217" s="505"/>
      <c r="E217" s="506"/>
      <c r="F217" s="250" t="s">
        <v>369</v>
      </c>
      <c r="G217" s="581" t="s">
        <v>399</v>
      </c>
      <c r="H217" s="492" t="s">
        <v>251</v>
      </c>
      <c r="I217" s="34"/>
      <c r="J217" s="34"/>
      <c r="K217" s="34"/>
      <c r="L217" s="34"/>
      <c r="M217" s="34"/>
      <c r="N217" s="34"/>
      <c r="O217" s="34"/>
      <c r="P217" s="34"/>
      <c r="Q217" s="34"/>
      <c r="R217" s="34"/>
      <c r="S217" s="34"/>
      <c r="T217" s="34"/>
    </row>
    <row r="218" spans="1:20" s="20" customFormat="1" ht="14.4" customHeight="1">
      <c r="A218" s="185"/>
      <c r="B218" s="507" t="s">
        <v>249</v>
      </c>
      <c r="C218" s="508"/>
      <c r="D218" s="508"/>
      <c r="E218" s="509"/>
      <c r="F218" s="32"/>
      <c r="G218" s="532"/>
      <c r="H218" s="579"/>
      <c r="I218" s="34"/>
      <c r="J218" s="34"/>
      <c r="K218" s="34"/>
      <c r="L218" s="34"/>
      <c r="M218" s="34"/>
      <c r="N218" s="34"/>
      <c r="O218" s="34"/>
      <c r="P218" s="34"/>
      <c r="Q218" s="34"/>
      <c r="R218" s="34"/>
      <c r="S218" s="34"/>
      <c r="T218" s="34"/>
    </row>
    <row r="219" spans="1:20" s="20" customFormat="1" ht="14.4" customHeight="1">
      <c r="A219" s="167"/>
      <c r="B219" s="552" t="s">
        <v>167</v>
      </c>
      <c r="C219" s="553"/>
      <c r="D219" s="553"/>
      <c r="E219" s="553"/>
      <c r="F219" s="553"/>
      <c r="G219" s="532"/>
      <c r="H219" s="579"/>
      <c r="I219" s="34"/>
      <c r="J219" s="34"/>
      <c r="K219" s="34"/>
      <c r="L219" s="34"/>
      <c r="M219" s="34"/>
      <c r="N219" s="34"/>
      <c r="O219" s="34"/>
      <c r="P219" s="34"/>
      <c r="Q219" s="34"/>
      <c r="R219" s="34"/>
      <c r="S219" s="34"/>
      <c r="T219" s="34"/>
    </row>
    <row r="220" spans="1:20" s="20" customFormat="1" ht="124.95" customHeight="1">
      <c r="A220" s="182"/>
      <c r="B220" s="556" t="s">
        <v>1</v>
      </c>
      <c r="C220" s="557"/>
      <c r="D220" s="557"/>
      <c r="E220" s="557"/>
      <c r="F220" s="558"/>
      <c r="G220" s="533"/>
      <c r="H220" s="580"/>
      <c r="I220" s="34"/>
      <c r="J220" s="34"/>
      <c r="K220" s="34"/>
      <c r="L220" s="34"/>
      <c r="M220" s="34"/>
      <c r="N220" s="34"/>
      <c r="O220" s="34"/>
      <c r="P220" s="34"/>
      <c r="Q220" s="34"/>
      <c r="R220" s="34"/>
      <c r="S220" s="34"/>
      <c r="T220" s="34"/>
    </row>
    <row r="221" spans="1:20" s="20" customFormat="1" ht="14.4" customHeight="1">
      <c r="A221" s="192"/>
      <c r="B221" s="277"/>
      <c r="C221" s="195"/>
      <c r="D221" s="278"/>
      <c r="E221" s="279"/>
      <c r="F221" s="1"/>
      <c r="G221" s="239"/>
      <c r="H221" s="104"/>
      <c r="I221" s="34"/>
      <c r="J221" s="34"/>
      <c r="K221" s="34"/>
      <c r="L221" s="34"/>
      <c r="M221" s="34"/>
      <c r="N221" s="34"/>
      <c r="O221" s="34"/>
      <c r="P221" s="34"/>
      <c r="Q221" s="34"/>
      <c r="R221" s="34"/>
      <c r="S221" s="34"/>
      <c r="T221" s="34"/>
    </row>
    <row r="222" spans="1:20" s="20" customFormat="1" ht="14.4" customHeight="1">
      <c r="A222"/>
      <c r="B222" s="197" t="s">
        <v>70</v>
      </c>
      <c r="C222"/>
      <c r="D222" s="198">
        <v>25</v>
      </c>
      <c r="E222" s="1"/>
      <c r="F222" s="1"/>
      <c r="G222" s="239"/>
      <c r="H222" s="104"/>
      <c r="I222" s="34"/>
      <c r="J222" s="34"/>
      <c r="K222" s="34"/>
      <c r="L222" s="34"/>
      <c r="M222" s="34"/>
      <c r="N222" s="34"/>
      <c r="O222" s="34"/>
      <c r="P222" s="34"/>
      <c r="Q222" s="34"/>
      <c r="R222" s="34"/>
      <c r="S222" s="34"/>
      <c r="T222" s="34"/>
    </row>
    <row r="223" spans="1:20" s="20" customFormat="1" ht="14.4" customHeight="1">
      <c r="A223"/>
      <c r="B223" s="200" t="s">
        <v>9</v>
      </c>
      <c r="C223"/>
      <c r="D223" s="151">
        <f>25 - (COUNTIF(F203:F218,"N/A")*5)</f>
        <v>25</v>
      </c>
      <c r="E223" s="234"/>
      <c r="F223" s="234"/>
      <c r="G223" s="239"/>
      <c r="H223" s="104"/>
      <c r="I223" s="34"/>
      <c r="J223" s="34"/>
      <c r="K223" s="34"/>
      <c r="L223" s="34"/>
      <c r="M223" s="34"/>
      <c r="N223" s="34"/>
      <c r="O223" s="34"/>
      <c r="P223" s="34"/>
      <c r="Q223" s="34"/>
      <c r="R223" s="34"/>
      <c r="S223" s="34"/>
      <c r="T223" s="34"/>
    </row>
    <row r="224" spans="1:20" s="20" customFormat="1" ht="14.4" customHeight="1">
      <c r="A224"/>
      <c r="B224" s="200" t="s">
        <v>71</v>
      </c>
      <c r="C224"/>
      <c r="D224" s="151" cm="1">
        <f t="array" ref="D224">SUMPRODUCT(IFERROR(CEILING(F203:F218,1),0))</f>
        <v>0</v>
      </c>
      <c r="E224" s="238"/>
      <c r="F224" s="235" t="s">
        <v>1</v>
      </c>
      <c r="G224" s="239"/>
      <c r="H224" s="104"/>
      <c r="I224" s="34"/>
      <c r="J224" s="34"/>
      <c r="K224" s="34"/>
      <c r="L224" s="34"/>
      <c r="M224" s="34"/>
      <c r="N224" s="34"/>
      <c r="O224" s="34"/>
      <c r="P224" s="34"/>
      <c r="Q224" s="34"/>
      <c r="R224" s="34"/>
      <c r="S224" s="34"/>
      <c r="T224" s="34"/>
    </row>
    <row r="225" spans="1:20" s="20" customFormat="1" ht="14.4" customHeight="1">
      <c r="A225"/>
      <c r="B225" s="201" t="s">
        <v>72</v>
      </c>
      <c r="C225"/>
      <c r="D225" s="150">
        <f>D224/D223</f>
        <v>0</v>
      </c>
      <c r="E225" s="238"/>
      <c r="F225" s="235"/>
      <c r="G225" s="239"/>
      <c r="H225" s="104"/>
      <c r="I225" s="34"/>
      <c r="J225" s="34"/>
      <c r="K225" s="34"/>
      <c r="L225" s="34"/>
      <c r="M225" s="34"/>
      <c r="N225" s="34"/>
      <c r="O225" s="34"/>
      <c r="P225" s="34"/>
      <c r="Q225" s="34"/>
      <c r="R225" s="34"/>
      <c r="S225" s="34"/>
      <c r="T225" s="34"/>
    </row>
    <row r="226" spans="1:20" s="20" customFormat="1" ht="14.4" customHeight="1">
      <c r="A226" s="240"/>
      <c r="B226" s="235"/>
      <c r="C226" s="240"/>
      <c r="D226" s="240"/>
      <c r="E226" s="240"/>
      <c r="F226" s="240"/>
      <c r="G226" s="239"/>
      <c r="H226" s="104"/>
      <c r="I226" s="34"/>
      <c r="J226" s="34"/>
      <c r="K226" s="34"/>
      <c r="L226" s="34"/>
      <c r="M226" s="34"/>
      <c r="N226" s="34"/>
      <c r="O226" s="34"/>
      <c r="P226" s="34"/>
      <c r="Q226" s="34"/>
      <c r="R226" s="34"/>
      <c r="S226" s="34"/>
      <c r="T226" s="34"/>
    </row>
    <row r="227" spans="1:20" s="20" customFormat="1">
      <c r="A227" s="240"/>
      <c r="B227" s="265"/>
      <c r="C227" s="265"/>
      <c r="D227" s="242"/>
      <c r="E227" s="241"/>
      <c r="F227" s="242"/>
      <c r="G227" s="239"/>
      <c r="H227" s="104"/>
      <c r="I227" s="34"/>
      <c r="J227" s="34"/>
      <c r="K227" s="34"/>
      <c r="L227" s="34"/>
      <c r="M227" s="34"/>
      <c r="N227" s="34"/>
      <c r="O227" s="34"/>
      <c r="P227" s="34"/>
      <c r="Q227" s="34"/>
      <c r="R227" s="34"/>
      <c r="S227" s="34"/>
      <c r="T227" s="34"/>
    </row>
    <row r="228" spans="1:20" s="20" customFormat="1" ht="20.399999999999999" thickBot="1">
      <c r="A228" s="156" t="s">
        <v>65</v>
      </c>
      <c r="B228" s="156"/>
      <c r="C228" s="156"/>
      <c r="D228" s="156"/>
      <c r="E228" s="156"/>
      <c r="F228" s="156"/>
      <c r="G228" s="158"/>
      <c r="H228" s="148"/>
      <c r="I228" s="34"/>
      <c r="J228" s="34"/>
      <c r="K228" s="34"/>
      <c r="L228" s="34"/>
      <c r="M228" s="34"/>
      <c r="N228" s="34"/>
      <c r="O228" s="34"/>
      <c r="P228" s="34"/>
      <c r="Q228" s="34"/>
      <c r="R228" s="34"/>
      <c r="S228" s="34"/>
      <c r="T228" s="34"/>
    </row>
    <row r="229" spans="1:20" s="20" customFormat="1" ht="24.6" thickTop="1">
      <c r="A229" s="203"/>
      <c r="B229" s="501" t="s">
        <v>4</v>
      </c>
      <c r="C229" s="502"/>
      <c r="D229" s="502"/>
      <c r="E229" s="503"/>
      <c r="F229" s="160" t="s">
        <v>369</v>
      </c>
      <c r="G229" s="161" t="s">
        <v>5</v>
      </c>
      <c r="H229" s="152" t="s">
        <v>162</v>
      </c>
      <c r="I229" s="34"/>
      <c r="J229" s="34"/>
      <c r="K229" s="34"/>
      <c r="L229" s="34"/>
      <c r="M229" s="34"/>
      <c r="N229" s="34"/>
      <c r="O229" s="34"/>
      <c r="P229" s="34"/>
      <c r="Q229" s="34"/>
      <c r="R229" s="34"/>
      <c r="S229" s="34"/>
      <c r="T229" s="34"/>
    </row>
    <row r="230" spans="1:20" s="20" customFormat="1">
      <c r="A230" s="205">
        <v>7.1</v>
      </c>
      <c r="B230" s="548" t="s">
        <v>615</v>
      </c>
      <c r="C230" s="549"/>
      <c r="D230" s="549"/>
      <c r="E230" s="550"/>
      <c r="F230" s="153"/>
      <c r="G230" s="581" t="s">
        <v>253</v>
      </c>
      <c r="H230" s="492" t="s">
        <v>252</v>
      </c>
      <c r="I230" s="34"/>
      <c r="J230" s="34"/>
      <c r="K230" s="34"/>
      <c r="L230" s="34"/>
      <c r="M230" s="34"/>
      <c r="N230" s="34"/>
      <c r="O230" s="34"/>
      <c r="P230" s="34"/>
      <c r="Q230" s="34"/>
      <c r="R230" s="34"/>
      <c r="S230" s="34"/>
      <c r="T230" s="34"/>
    </row>
    <row r="231" spans="1:20" s="20" customFormat="1">
      <c r="A231" s="253"/>
      <c r="B231" s="254"/>
      <c r="C231" s="323"/>
      <c r="D231" s="489" t="s">
        <v>380</v>
      </c>
      <c r="E231" s="490"/>
      <c r="F231" s="491"/>
      <c r="G231" s="532"/>
      <c r="H231" s="493"/>
      <c r="I231" s="34"/>
      <c r="J231" s="34"/>
      <c r="K231" s="34"/>
      <c r="L231" s="34"/>
      <c r="M231" s="34"/>
      <c r="N231" s="34"/>
      <c r="O231" s="34"/>
      <c r="P231" s="34"/>
      <c r="Q231" s="34"/>
      <c r="R231" s="34"/>
      <c r="S231" s="34"/>
      <c r="T231" s="34"/>
    </row>
    <row r="232" spans="1:20" s="20" customFormat="1" ht="15.6">
      <c r="A232" s="167"/>
      <c r="B232" s="552" t="s">
        <v>166</v>
      </c>
      <c r="C232" s="553"/>
      <c r="D232" s="553"/>
      <c r="E232" s="553"/>
      <c r="F232" s="553"/>
      <c r="G232" s="582"/>
      <c r="H232" s="579"/>
      <c r="I232" s="34"/>
      <c r="J232" s="34"/>
      <c r="K232" s="34"/>
      <c r="L232" s="34"/>
      <c r="M232" s="34"/>
      <c r="N232" s="34"/>
      <c r="O232" s="34"/>
      <c r="P232" s="34"/>
      <c r="Q232" s="34"/>
      <c r="R232" s="34"/>
      <c r="S232" s="34"/>
      <c r="T232" s="34"/>
    </row>
    <row r="233" spans="1:20" s="20" customFormat="1" ht="374.4" customHeight="1">
      <c r="A233" s="167"/>
      <c r="B233" s="556"/>
      <c r="C233" s="557"/>
      <c r="D233" s="557"/>
      <c r="E233" s="557"/>
      <c r="F233" s="558"/>
      <c r="G233" s="583"/>
      <c r="H233" s="580"/>
      <c r="I233" s="34"/>
      <c r="J233" s="34"/>
      <c r="K233" s="34"/>
      <c r="L233" s="34"/>
      <c r="M233" s="34"/>
      <c r="N233" s="34"/>
      <c r="O233" s="34"/>
      <c r="P233" s="34"/>
      <c r="Q233" s="34"/>
      <c r="R233" s="34"/>
      <c r="S233" s="34"/>
      <c r="T233" s="34"/>
    </row>
    <row r="234" spans="1:20" s="20" customFormat="1" ht="24" customHeight="1">
      <c r="A234" s="249"/>
      <c r="B234" s="516"/>
      <c r="C234" s="517"/>
      <c r="D234" s="517"/>
      <c r="E234" s="518"/>
      <c r="F234" s="245" t="s">
        <v>369</v>
      </c>
      <c r="G234" s="581" t="s">
        <v>255</v>
      </c>
      <c r="H234" s="492" t="s">
        <v>377</v>
      </c>
      <c r="I234" s="34"/>
      <c r="J234" s="34"/>
      <c r="K234" s="34"/>
      <c r="L234" s="34"/>
      <c r="M234" s="34"/>
      <c r="N234" s="34"/>
      <c r="O234" s="34"/>
      <c r="P234" s="34"/>
      <c r="Q234" s="34"/>
      <c r="R234" s="34"/>
      <c r="S234" s="34"/>
      <c r="T234" s="34"/>
    </row>
    <row r="235" spans="1:20" s="20" customFormat="1">
      <c r="A235" s="169" t="s">
        <v>404</v>
      </c>
      <c r="B235" s="528" t="s">
        <v>254</v>
      </c>
      <c r="C235" s="529"/>
      <c r="D235" s="529"/>
      <c r="E235" s="530"/>
      <c r="F235" s="153"/>
      <c r="G235" s="582"/>
      <c r="H235" s="597"/>
      <c r="I235" s="34"/>
      <c r="J235" s="34"/>
      <c r="K235" s="34"/>
      <c r="L235" s="34"/>
      <c r="M235" s="34"/>
      <c r="N235" s="34"/>
      <c r="O235" s="34"/>
      <c r="P235" s="34"/>
      <c r="Q235" s="34"/>
      <c r="R235" s="34"/>
      <c r="S235" s="34"/>
      <c r="T235" s="34"/>
    </row>
    <row r="236" spans="1:20" s="20" customFormat="1" ht="15.6">
      <c r="A236" s="167"/>
      <c r="B236" s="552" t="s">
        <v>166</v>
      </c>
      <c r="C236" s="553"/>
      <c r="D236" s="553"/>
      <c r="E236" s="553"/>
      <c r="F236" s="553"/>
      <c r="G236" s="582"/>
      <c r="H236" s="597"/>
      <c r="I236" s="34"/>
      <c r="J236" s="34"/>
      <c r="K236" s="34"/>
      <c r="L236" s="34"/>
      <c r="M236" s="34"/>
      <c r="N236" s="34"/>
      <c r="O236" s="34"/>
      <c r="P236" s="34"/>
      <c r="Q236" s="34"/>
      <c r="R236" s="34"/>
      <c r="S236" s="34"/>
      <c r="T236" s="34"/>
    </row>
    <row r="237" spans="1:20" s="20" customFormat="1" ht="124.95" customHeight="1">
      <c r="A237" s="167"/>
      <c r="B237" s="556" t="s">
        <v>1</v>
      </c>
      <c r="C237" s="557"/>
      <c r="D237" s="557"/>
      <c r="E237" s="557"/>
      <c r="F237" s="558"/>
      <c r="G237" s="583"/>
      <c r="H237" s="598"/>
      <c r="I237" s="34"/>
      <c r="J237" s="34"/>
      <c r="K237" s="34"/>
      <c r="L237" s="34"/>
      <c r="M237" s="34"/>
      <c r="N237" s="34"/>
      <c r="O237" s="34"/>
      <c r="P237" s="34"/>
      <c r="Q237" s="34"/>
      <c r="R237" s="34"/>
      <c r="S237" s="34"/>
      <c r="T237" s="34"/>
    </row>
    <row r="238" spans="1:20" s="20" customFormat="1" ht="24" customHeight="1">
      <c r="A238" s="249"/>
      <c r="B238" s="522"/>
      <c r="C238" s="523"/>
      <c r="D238" s="523"/>
      <c r="E238" s="524"/>
      <c r="F238" s="245" t="s">
        <v>369</v>
      </c>
      <c r="G238" s="581" t="s">
        <v>256</v>
      </c>
      <c r="H238" s="492" t="s">
        <v>260</v>
      </c>
      <c r="I238" s="34"/>
      <c r="J238" s="34"/>
      <c r="K238" s="34"/>
      <c r="L238" s="34"/>
      <c r="M238" s="34"/>
      <c r="N238" s="34"/>
      <c r="O238" s="34"/>
      <c r="P238" s="34"/>
      <c r="Q238" s="34"/>
      <c r="R238" s="34"/>
      <c r="S238" s="34"/>
      <c r="T238" s="34"/>
    </row>
    <row r="239" spans="1:20" s="20" customFormat="1" ht="14.4" customHeight="1">
      <c r="A239" s="169" t="s">
        <v>403</v>
      </c>
      <c r="B239" s="519" t="s">
        <v>257</v>
      </c>
      <c r="C239" s="520"/>
      <c r="D239" s="520"/>
      <c r="E239" s="521"/>
      <c r="F239" s="153"/>
      <c r="G239" s="532"/>
      <c r="H239" s="597"/>
      <c r="I239" s="34"/>
      <c r="J239" s="34"/>
      <c r="K239" s="34"/>
      <c r="L239" s="34"/>
      <c r="M239" s="34"/>
      <c r="N239" s="34"/>
      <c r="O239" s="34"/>
      <c r="P239" s="34"/>
      <c r="Q239" s="34"/>
      <c r="R239" s="34"/>
      <c r="S239" s="34"/>
      <c r="T239" s="34"/>
    </row>
    <row r="240" spans="1:20" s="20" customFormat="1" ht="14.4" customHeight="1">
      <c r="A240" s="172"/>
      <c r="B240" s="552" t="s">
        <v>167</v>
      </c>
      <c r="C240" s="553"/>
      <c r="D240" s="553"/>
      <c r="E240" s="553"/>
      <c r="F240" s="553"/>
      <c r="G240" s="532"/>
      <c r="H240" s="597"/>
      <c r="I240" s="34"/>
      <c r="J240" s="34"/>
      <c r="K240" s="34"/>
      <c r="L240" s="34"/>
      <c r="M240" s="34"/>
      <c r="N240" s="34"/>
      <c r="O240" s="34"/>
      <c r="P240" s="34"/>
      <c r="Q240" s="34"/>
      <c r="R240" s="34"/>
      <c r="S240" s="34"/>
      <c r="T240" s="34"/>
    </row>
    <row r="241" spans="1:20" s="20" customFormat="1" ht="124.95" customHeight="1">
      <c r="A241" s="172"/>
      <c r="B241" s="556" t="s">
        <v>1</v>
      </c>
      <c r="C241" s="557"/>
      <c r="D241" s="557"/>
      <c r="E241" s="557"/>
      <c r="F241" s="558"/>
      <c r="G241" s="533"/>
      <c r="H241" s="598"/>
      <c r="I241" s="34"/>
      <c r="J241" s="34"/>
      <c r="K241" s="34"/>
      <c r="L241" s="34"/>
      <c r="M241" s="34"/>
      <c r="N241" s="34"/>
      <c r="O241" s="34"/>
      <c r="P241" s="34"/>
      <c r="Q241" s="34"/>
      <c r="R241" s="34"/>
      <c r="S241" s="34"/>
      <c r="T241" s="34"/>
    </row>
    <row r="242" spans="1:20" s="20" customFormat="1" ht="24" customHeight="1">
      <c r="A242" s="255"/>
      <c r="B242" s="516"/>
      <c r="C242" s="517"/>
      <c r="D242" s="517"/>
      <c r="E242" s="518"/>
      <c r="F242" s="245" t="s">
        <v>369</v>
      </c>
      <c r="G242" s="581" t="s">
        <v>259</v>
      </c>
      <c r="H242" s="492" t="s">
        <v>261</v>
      </c>
      <c r="I242" s="34"/>
      <c r="J242" s="34"/>
      <c r="K242" s="34"/>
      <c r="L242" s="34"/>
      <c r="M242" s="34"/>
      <c r="N242" s="34"/>
      <c r="O242" s="34"/>
      <c r="P242" s="34"/>
      <c r="Q242" s="34"/>
      <c r="R242" s="34"/>
      <c r="S242" s="34"/>
      <c r="T242" s="34"/>
    </row>
    <row r="243" spans="1:20" s="20" customFormat="1">
      <c r="A243" s="185"/>
      <c r="B243" s="528" t="s">
        <v>258</v>
      </c>
      <c r="C243" s="529"/>
      <c r="D243" s="529"/>
      <c r="E243" s="530"/>
      <c r="F243" s="30"/>
      <c r="G243" s="532"/>
      <c r="H243" s="597"/>
      <c r="I243" s="34" t="s">
        <v>33</v>
      </c>
      <c r="J243" s="34"/>
      <c r="K243" s="34"/>
      <c r="L243" s="34"/>
      <c r="M243" s="34"/>
      <c r="N243" s="34"/>
      <c r="O243" s="34"/>
      <c r="P243" s="34"/>
      <c r="Q243" s="34"/>
      <c r="R243" s="34"/>
      <c r="S243" s="34"/>
      <c r="T243" s="34"/>
    </row>
    <row r="244" spans="1:20" s="20" customFormat="1" ht="15.6">
      <c r="A244" s="167"/>
      <c r="B244" s="552" t="s">
        <v>166</v>
      </c>
      <c r="C244" s="553"/>
      <c r="D244" s="553"/>
      <c r="E244" s="553"/>
      <c r="F244" s="553"/>
      <c r="G244" s="532"/>
      <c r="H244" s="597"/>
      <c r="I244" s="34"/>
      <c r="J244" s="34"/>
      <c r="K244" s="34"/>
      <c r="L244" s="34"/>
      <c r="M244" s="34"/>
      <c r="N244" s="34"/>
      <c r="O244" s="34"/>
      <c r="P244" s="34"/>
      <c r="Q244" s="34"/>
      <c r="R244" s="34"/>
      <c r="S244" s="34"/>
      <c r="T244" s="34"/>
    </row>
    <row r="245" spans="1:20" s="20" customFormat="1" ht="229.2" customHeight="1">
      <c r="A245" s="167"/>
      <c r="B245" s="556" t="s">
        <v>1</v>
      </c>
      <c r="C245" s="557"/>
      <c r="D245" s="557"/>
      <c r="E245" s="557"/>
      <c r="F245" s="558"/>
      <c r="G245" s="533"/>
      <c r="H245" s="598"/>
      <c r="I245" s="34"/>
      <c r="J245" s="34"/>
      <c r="K245" s="34"/>
      <c r="L245" s="34"/>
      <c r="M245" s="34"/>
      <c r="N245" s="34"/>
      <c r="O245" s="34"/>
      <c r="P245" s="34"/>
      <c r="Q245" s="34"/>
      <c r="R245" s="34"/>
      <c r="S245" s="34"/>
      <c r="T245" s="34"/>
    </row>
    <row r="246" spans="1:20" s="20" customFormat="1" ht="24" customHeight="1">
      <c r="A246" s="280"/>
      <c r="B246" s="510"/>
      <c r="C246" s="511"/>
      <c r="D246" s="511"/>
      <c r="E246" s="512"/>
      <c r="F246" s="245" t="s">
        <v>369</v>
      </c>
      <c r="G246" s="532" t="s">
        <v>263</v>
      </c>
      <c r="H246" s="493" t="s">
        <v>405</v>
      </c>
      <c r="I246" s="34"/>
      <c r="J246" s="34"/>
      <c r="K246" s="34"/>
      <c r="L246" s="34"/>
      <c r="M246" s="34"/>
      <c r="N246" s="34"/>
      <c r="O246" s="34"/>
      <c r="P246" s="34"/>
      <c r="Q246" s="34"/>
      <c r="R246" s="34"/>
      <c r="S246" s="34"/>
      <c r="T246" s="34"/>
    </row>
    <row r="247" spans="1:20" s="20" customFormat="1">
      <c r="A247" s="221" t="s">
        <v>402</v>
      </c>
      <c r="B247" s="513" t="s">
        <v>262</v>
      </c>
      <c r="C247" s="514"/>
      <c r="D247" s="514"/>
      <c r="E247" s="515"/>
      <c r="F247" s="153"/>
      <c r="G247" s="532"/>
      <c r="H247" s="579"/>
      <c r="I247" s="34"/>
      <c r="J247" s="34"/>
      <c r="K247" s="34"/>
      <c r="L247" s="34"/>
      <c r="M247" s="34"/>
      <c r="N247" s="34"/>
      <c r="O247" s="34"/>
      <c r="P247" s="34"/>
      <c r="Q247" s="34"/>
      <c r="R247" s="34"/>
      <c r="S247" s="34"/>
      <c r="T247" s="34"/>
    </row>
    <row r="248" spans="1:20" s="20" customFormat="1">
      <c r="A248" s="281"/>
      <c r="B248" s="282"/>
      <c r="C248" s="323"/>
      <c r="D248" s="489" t="s">
        <v>380</v>
      </c>
      <c r="E248" s="490"/>
      <c r="F248" s="491"/>
      <c r="G248" s="532"/>
      <c r="H248" s="579"/>
      <c r="I248" s="34"/>
      <c r="J248" s="34"/>
      <c r="K248" s="34"/>
      <c r="L248" s="34"/>
      <c r="M248" s="34"/>
      <c r="N248" s="34"/>
      <c r="O248" s="34"/>
      <c r="P248" s="34"/>
      <c r="Q248" s="34"/>
      <c r="R248" s="34"/>
      <c r="S248" s="34"/>
      <c r="T248" s="34"/>
    </row>
    <row r="249" spans="1:20" s="20" customFormat="1" ht="15.6">
      <c r="A249" s="167"/>
      <c r="B249" s="552" t="s">
        <v>166</v>
      </c>
      <c r="C249" s="553"/>
      <c r="D249" s="553"/>
      <c r="E249" s="553"/>
      <c r="F249" s="553"/>
      <c r="G249" s="532"/>
      <c r="H249" s="579"/>
      <c r="I249" s="34"/>
      <c r="J249" s="34"/>
      <c r="K249" s="34"/>
      <c r="L249" s="34"/>
      <c r="M249" s="34"/>
      <c r="N249" s="34"/>
      <c r="O249" s="34"/>
      <c r="P249" s="34"/>
      <c r="Q249" s="34"/>
      <c r="R249" s="34"/>
      <c r="S249" s="34"/>
      <c r="T249" s="34"/>
    </row>
    <row r="250" spans="1:20" s="20" customFormat="1" ht="124.95" customHeight="1">
      <c r="A250" s="167"/>
      <c r="B250" s="556" t="s">
        <v>1</v>
      </c>
      <c r="C250" s="557"/>
      <c r="D250" s="557"/>
      <c r="E250" s="557"/>
      <c r="F250" s="558"/>
      <c r="G250" s="533"/>
      <c r="H250" s="580"/>
      <c r="I250" s="34"/>
      <c r="J250" s="34"/>
      <c r="K250" s="34"/>
      <c r="L250" s="34"/>
      <c r="M250" s="34"/>
      <c r="N250" s="34"/>
      <c r="O250" s="34"/>
      <c r="P250" s="34"/>
      <c r="Q250" s="34"/>
      <c r="R250" s="34"/>
      <c r="S250" s="34"/>
      <c r="T250" s="34"/>
    </row>
    <row r="251" spans="1:20" s="20" customFormat="1" ht="24" customHeight="1">
      <c r="A251" s="249"/>
      <c r="B251" s="522"/>
      <c r="C251" s="523"/>
      <c r="D251" s="523"/>
      <c r="E251" s="524"/>
      <c r="F251" s="245" t="s">
        <v>369</v>
      </c>
      <c r="G251" s="581" t="s">
        <v>265</v>
      </c>
      <c r="H251" s="594" t="s">
        <v>266</v>
      </c>
      <c r="I251" s="34"/>
      <c r="J251" s="34"/>
      <c r="K251" s="34"/>
      <c r="L251" s="34"/>
      <c r="M251" s="34"/>
      <c r="N251" s="34"/>
      <c r="O251" s="34"/>
      <c r="P251" s="34"/>
      <c r="Q251" s="34"/>
      <c r="R251" s="34"/>
      <c r="S251" s="34"/>
      <c r="T251" s="34"/>
    </row>
    <row r="252" spans="1:20" s="20" customFormat="1">
      <c r="A252" s="169" t="s">
        <v>401</v>
      </c>
      <c r="B252" s="519" t="s">
        <v>264</v>
      </c>
      <c r="C252" s="520"/>
      <c r="D252" s="520"/>
      <c r="E252" s="521"/>
      <c r="F252" s="153"/>
      <c r="G252" s="582"/>
      <c r="H252" s="595"/>
      <c r="I252" s="34"/>
      <c r="J252" s="34"/>
      <c r="K252" s="34"/>
      <c r="L252" s="34"/>
      <c r="M252" s="34"/>
      <c r="N252" s="34"/>
      <c r="O252" s="34"/>
      <c r="P252" s="34"/>
      <c r="Q252" s="34"/>
      <c r="R252" s="34"/>
      <c r="S252" s="34"/>
      <c r="T252" s="34"/>
    </row>
    <row r="253" spans="1:20" s="20" customFormat="1" ht="15.6">
      <c r="A253" s="167"/>
      <c r="B253" s="552" t="s">
        <v>166</v>
      </c>
      <c r="C253" s="553"/>
      <c r="D253" s="553"/>
      <c r="E253" s="553"/>
      <c r="F253" s="553"/>
      <c r="G253" s="582"/>
      <c r="H253" s="595"/>
      <c r="I253" s="34"/>
      <c r="J253" s="34"/>
      <c r="K253" s="34"/>
      <c r="L253" s="34"/>
      <c r="M253" s="34"/>
      <c r="N253" s="34"/>
      <c r="O253" s="34"/>
      <c r="P253" s="34"/>
      <c r="Q253" s="34"/>
      <c r="R253" s="34"/>
      <c r="S253" s="34"/>
      <c r="T253" s="34"/>
    </row>
    <row r="254" spans="1:20" s="20" customFormat="1" ht="124.95" customHeight="1">
      <c r="A254" s="167"/>
      <c r="B254" s="556" t="s">
        <v>1</v>
      </c>
      <c r="C254" s="557"/>
      <c r="D254" s="557"/>
      <c r="E254" s="557"/>
      <c r="F254" s="558"/>
      <c r="G254" s="583"/>
      <c r="H254" s="596"/>
      <c r="I254" s="34"/>
      <c r="J254" s="34"/>
      <c r="K254" s="34"/>
      <c r="L254" s="34"/>
      <c r="M254" s="34"/>
      <c r="N254" s="34"/>
      <c r="O254" s="34"/>
      <c r="P254" s="34"/>
      <c r="Q254" s="34"/>
      <c r="R254" s="34"/>
      <c r="S254" s="34"/>
      <c r="T254" s="34"/>
    </row>
    <row r="255" spans="1:20" s="20" customFormat="1" ht="24" customHeight="1">
      <c r="A255" s="249"/>
      <c r="B255" s="522"/>
      <c r="C255" s="523"/>
      <c r="D255" s="523"/>
      <c r="E255" s="524"/>
      <c r="F255" s="245" t="s">
        <v>369</v>
      </c>
      <c r="G255" s="581" t="s">
        <v>269</v>
      </c>
      <c r="H255" s="492" t="s">
        <v>268</v>
      </c>
      <c r="I255" s="34"/>
      <c r="J255" s="34"/>
      <c r="K255" s="34"/>
      <c r="L255" s="34"/>
      <c r="M255" s="34"/>
      <c r="N255" s="34"/>
      <c r="O255" s="34"/>
      <c r="P255" s="34"/>
      <c r="Q255" s="34"/>
      <c r="R255" s="34"/>
      <c r="S255" s="34"/>
      <c r="T255" s="34"/>
    </row>
    <row r="256" spans="1:20" s="20" customFormat="1">
      <c r="A256" s="169" t="s">
        <v>400</v>
      </c>
      <c r="B256" s="519" t="s">
        <v>267</v>
      </c>
      <c r="C256" s="520"/>
      <c r="D256" s="520"/>
      <c r="E256" s="521"/>
      <c r="F256" s="153"/>
      <c r="G256" s="582"/>
      <c r="H256" s="579"/>
      <c r="I256" s="34"/>
      <c r="J256" s="34"/>
      <c r="K256" s="34"/>
      <c r="L256" s="34"/>
      <c r="M256" s="34"/>
      <c r="N256" s="34"/>
      <c r="O256" s="34"/>
      <c r="P256" s="34"/>
      <c r="Q256" s="34"/>
      <c r="R256" s="34"/>
      <c r="S256" s="34"/>
      <c r="T256" s="34"/>
    </row>
    <row r="257" spans="1:20" s="20" customFormat="1" ht="15.6">
      <c r="A257" s="167"/>
      <c r="B257" s="552" t="s">
        <v>20</v>
      </c>
      <c r="C257" s="553"/>
      <c r="D257" s="553"/>
      <c r="E257" s="553"/>
      <c r="F257" s="553"/>
      <c r="G257" s="582"/>
      <c r="H257" s="579"/>
      <c r="I257" s="34"/>
      <c r="J257" s="34"/>
      <c r="K257" s="34"/>
      <c r="L257" s="34"/>
      <c r="M257" s="34"/>
      <c r="N257" s="34"/>
      <c r="O257" s="34"/>
      <c r="P257" s="34"/>
      <c r="Q257" s="34"/>
      <c r="R257" s="34"/>
      <c r="S257" s="34"/>
      <c r="T257" s="34"/>
    </row>
    <row r="258" spans="1:20" s="20" customFormat="1" ht="124.95" customHeight="1">
      <c r="A258" s="167"/>
      <c r="B258" s="556" t="s">
        <v>1</v>
      </c>
      <c r="C258" s="557"/>
      <c r="D258" s="557"/>
      <c r="E258" s="557"/>
      <c r="F258" s="558"/>
      <c r="G258" s="583"/>
      <c r="H258" s="580"/>
      <c r="I258" s="34"/>
      <c r="J258" s="34"/>
      <c r="K258" s="34"/>
      <c r="L258" s="34"/>
      <c r="M258" s="34"/>
      <c r="N258" s="34"/>
      <c r="O258" s="34"/>
      <c r="P258" s="34"/>
      <c r="Q258" s="34"/>
      <c r="R258" s="34"/>
      <c r="S258" s="34"/>
      <c r="T258" s="34"/>
    </row>
    <row r="259" spans="1:20" s="20" customFormat="1" ht="14.4" customHeight="1">
      <c r="A259" s="192"/>
      <c r="B259" s="270"/>
      <c r="C259" s="271"/>
      <c r="D259" s="272"/>
      <c r="E259" s="273"/>
      <c r="F259" s="273"/>
      <c r="G259" s="274"/>
      <c r="H259" s="104"/>
      <c r="I259" s="34"/>
      <c r="J259" s="34"/>
      <c r="K259" s="34"/>
      <c r="L259" s="34"/>
      <c r="M259" s="34"/>
      <c r="N259" s="34"/>
      <c r="O259" s="34"/>
      <c r="P259" s="34"/>
      <c r="Q259" s="34"/>
      <c r="R259" s="34"/>
      <c r="S259" s="34"/>
      <c r="T259" s="34"/>
    </row>
    <row r="260" spans="1:20" s="20" customFormat="1">
      <c r="A260"/>
      <c r="B260" s="197" t="s">
        <v>73</v>
      </c>
      <c r="C260"/>
      <c r="D260" s="198">
        <v>35</v>
      </c>
      <c r="E260" s="1"/>
      <c r="F260" s="1"/>
      <c r="G260" s="239"/>
      <c r="H260" s="104"/>
      <c r="I260" s="34"/>
      <c r="J260" s="34"/>
      <c r="K260" s="34"/>
      <c r="L260" s="34"/>
      <c r="M260" s="34"/>
      <c r="N260" s="34"/>
      <c r="O260" s="34"/>
      <c r="P260" s="34"/>
      <c r="Q260" s="34"/>
      <c r="R260" s="34"/>
      <c r="S260" s="34"/>
      <c r="T260" s="34"/>
    </row>
    <row r="261" spans="1:20" s="20" customFormat="1" ht="15.6" customHeight="1">
      <c r="A261"/>
      <c r="B261" s="200" t="s">
        <v>9</v>
      </c>
      <c r="C261"/>
      <c r="D261" s="151">
        <f>35 - (COUNTIF(F230:F256,"N/A")*5)</f>
        <v>35</v>
      </c>
      <c r="E261" s="234"/>
      <c r="F261" s="234"/>
      <c r="G261" s="239"/>
      <c r="H261" s="104"/>
      <c r="I261" s="34"/>
      <c r="J261" s="34"/>
      <c r="K261" s="34"/>
      <c r="L261" s="34"/>
      <c r="M261" s="34"/>
      <c r="N261" s="34"/>
      <c r="O261" s="34"/>
      <c r="P261" s="34"/>
      <c r="Q261" s="34"/>
      <c r="R261" s="34"/>
      <c r="S261" s="34"/>
      <c r="T261" s="34"/>
    </row>
    <row r="262" spans="1:20" s="20" customFormat="1" ht="14.4" customHeight="1">
      <c r="A262"/>
      <c r="B262" s="200" t="s">
        <v>74</v>
      </c>
      <c r="C262"/>
      <c r="D262" s="151" cm="1">
        <f t="array" ref="D262">SUMPRODUCT(IFERROR(CEILING(F230:F256,1),0))</f>
        <v>0</v>
      </c>
      <c r="E262" s="238"/>
      <c r="F262" s="235"/>
      <c r="G262" s="239"/>
      <c r="H262" s="104"/>
      <c r="I262" s="34"/>
      <c r="J262" s="34"/>
      <c r="K262" s="34"/>
      <c r="L262" s="34"/>
      <c r="M262" s="34"/>
      <c r="N262" s="34"/>
      <c r="O262" s="34"/>
      <c r="P262" s="34"/>
      <c r="Q262" s="34"/>
      <c r="R262" s="34"/>
      <c r="S262" s="34"/>
      <c r="T262" s="34"/>
    </row>
    <row r="263" spans="1:20" s="20" customFormat="1" ht="14.4" customHeight="1">
      <c r="A263"/>
      <c r="B263" s="201" t="s">
        <v>75</v>
      </c>
      <c r="C263"/>
      <c r="D263" s="150">
        <f>D262/D261</f>
        <v>0</v>
      </c>
      <c r="E263" s="240"/>
      <c r="F263" s="240"/>
      <c r="G263" s="239"/>
      <c r="H263" s="104"/>
      <c r="I263" s="34"/>
      <c r="J263" s="34"/>
      <c r="K263" s="34"/>
      <c r="L263" s="34"/>
      <c r="M263" s="34"/>
      <c r="N263" s="34"/>
      <c r="O263" s="34"/>
      <c r="P263" s="34"/>
      <c r="Q263" s="34"/>
      <c r="R263" s="34"/>
      <c r="S263" s="34"/>
      <c r="T263" s="34"/>
    </row>
    <row r="264" spans="1:20" s="20" customFormat="1" ht="14.4" customHeight="1">
      <c r="A264" s="240"/>
      <c r="B264" s="265"/>
      <c r="C264" s="265"/>
      <c r="D264" s="242"/>
      <c r="E264" s="241"/>
      <c r="F264" s="242"/>
      <c r="G264" s="239"/>
      <c r="H264" s="104"/>
      <c r="I264" s="34"/>
      <c r="J264" s="34"/>
      <c r="K264" s="34"/>
      <c r="L264" s="34"/>
      <c r="M264" s="34"/>
      <c r="N264" s="34"/>
      <c r="O264" s="34"/>
      <c r="P264" s="34"/>
      <c r="Q264" s="34"/>
      <c r="R264" s="34"/>
      <c r="S264" s="34"/>
      <c r="T264" s="34"/>
    </row>
    <row r="265" spans="1:20" s="20" customFormat="1" ht="20.399999999999999" thickBot="1">
      <c r="A265" s="156" t="s">
        <v>64</v>
      </c>
      <c r="B265" s="156"/>
      <c r="C265" s="156"/>
      <c r="D265" s="156"/>
      <c r="E265" s="156"/>
      <c r="F265" s="156"/>
      <c r="G265" s="158"/>
      <c r="H265" s="148"/>
      <c r="I265" s="34"/>
      <c r="J265" s="34"/>
      <c r="K265" s="34"/>
      <c r="L265" s="34"/>
      <c r="M265" s="34"/>
      <c r="N265" s="34"/>
      <c r="O265" s="34"/>
      <c r="P265" s="34"/>
      <c r="Q265" s="34"/>
      <c r="R265" s="34"/>
      <c r="S265" s="34"/>
      <c r="T265" s="34"/>
    </row>
    <row r="266" spans="1:20" s="20" customFormat="1" ht="24.6" thickTop="1">
      <c r="A266" s="203"/>
      <c r="B266" s="501" t="s">
        <v>4</v>
      </c>
      <c r="C266" s="502"/>
      <c r="D266" s="502"/>
      <c r="E266" s="503"/>
      <c r="F266" s="160" t="s">
        <v>369</v>
      </c>
      <c r="G266" s="161" t="s">
        <v>5</v>
      </c>
      <c r="H266" s="152" t="s">
        <v>162</v>
      </c>
      <c r="I266" s="34"/>
      <c r="J266" s="34"/>
      <c r="K266" s="34"/>
      <c r="L266" s="34"/>
      <c r="M266" s="34"/>
      <c r="N266" s="34"/>
      <c r="O266" s="34"/>
      <c r="P266" s="34"/>
      <c r="Q266" s="34"/>
      <c r="R266" s="34"/>
      <c r="S266" s="34"/>
      <c r="T266" s="34"/>
    </row>
    <row r="267" spans="1:20" s="20" customFormat="1" ht="14.4" customHeight="1">
      <c r="A267" s="574">
        <v>8.1</v>
      </c>
      <c r="B267" s="548" t="s">
        <v>406</v>
      </c>
      <c r="C267" s="549"/>
      <c r="D267" s="549"/>
      <c r="E267" s="550"/>
      <c r="F267" s="30"/>
      <c r="G267" s="610" t="s">
        <v>270</v>
      </c>
      <c r="H267" s="594" t="s">
        <v>271</v>
      </c>
      <c r="I267" s="34"/>
      <c r="J267" s="34"/>
      <c r="K267" s="34"/>
      <c r="L267" s="34"/>
      <c r="M267" s="34"/>
      <c r="N267" s="34"/>
      <c r="O267" s="34"/>
      <c r="P267" s="34"/>
      <c r="Q267" s="34"/>
      <c r="R267" s="34"/>
      <c r="S267" s="34"/>
      <c r="T267" s="34"/>
    </row>
    <row r="268" spans="1:20" s="20" customFormat="1" ht="14.4" customHeight="1">
      <c r="A268" s="488"/>
      <c r="B268" s="170" t="s">
        <v>407</v>
      </c>
      <c r="C268" s="323"/>
      <c r="D268" s="489" t="s">
        <v>380</v>
      </c>
      <c r="E268" s="490"/>
      <c r="F268" s="491"/>
      <c r="G268" s="610"/>
      <c r="H268" s="599"/>
      <c r="I268" s="34"/>
      <c r="J268" s="34"/>
      <c r="K268" s="34"/>
      <c r="L268" s="34"/>
      <c r="M268" s="34"/>
      <c r="N268" s="34"/>
      <c r="O268" s="34"/>
      <c r="P268" s="34"/>
      <c r="Q268" s="34"/>
      <c r="R268" s="34"/>
      <c r="S268" s="34"/>
      <c r="T268" s="34"/>
    </row>
    <row r="269" spans="1:20" s="20" customFormat="1" ht="14.4" customHeight="1">
      <c r="A269" s="167"/>
      <c r="B269" s="552" t="s">
        <v>166</v>
      </c>
      <c r="C269" s="553"/>
      <c r="D269" s="553"/>
      <c r="E269" s="553"/>
      <c r="F269" s="553"/>
      <c r="G269" s="610"/>
      <c r="H269" s="595"/>
      <c r="I269" s="34"/>
      <c r="J269" s="34"/>
      <c r="K269" s="34"/>
      <c r="L269" s="34"/>
      <c r="M269" s="34"/>
      <c r="N269" s="34"/>
      <c r="O269" s="34"/>
      <c r="P269" s="34"/>
      <c r="Q269" s="34"/>
      <c r="R269" s="34"/>
      <c r="S269" s="34"/>
      <c r="T269" s="34"/>
    </row>
    <row r="270" spans="1:20" s="20" customFormat="1" ht="124.95" customHeight="1">
      <c r="A270" s="167"/>
      <c r="B270" s="556" t="s">
        <v>1</v>
      </c>
      <c r="C270" s="557"/>
      <c r="D270" s="557"/>
      <c r="E270" s="557"/>
      <c r="F270" s="558"/>
      <c r="G270" s="610"/>
      <c r="H270" s="596"/>
      <c r="I270" s="34"/>
      <c r="J270" s="34"/>
      <c r="K270" s="34"/>
      <c r="L270" s="34"/>
      <c r="M270" s="34"/>
      <c r="N270" s="34"/>
      <c r="O270" s="34"/>
      <c r="P270" s="34"/>
      <c r="Q270" s="34"/>
      <c r="R270" s="34"/>
      <c r="S270" s="34"/>
      <c r="T270" s="34"/>
    </row>
    <row r="271" spans="1:20" s="20" customFormat="1" ht="24" customHeight="1">
      <c r="A271" s="249"/>
      <c r="B271" s="516"/>
      <c r="C271" s="517"/>
      <c r="D271" s="517"/>
      <c r="E271" s="518"/>
      <c r="F271" s="245" t="s">
        <v>369</v>
      </c>
      <c r="G271" s="610" t="s">
        <v>272</v>
      </c>
      <c r="H271" s="594" t="s">
        <v>273</v>
      </c>
      <c r="I271" s="34" t="s">
        <v>33</v>
      </c>
      <c r="J271" s="34"/>
      <c r="K271" s="34"/>
      <c r="L271" s="34"/>
      <c r="M271" s="34"/>
      <c r="N271" s="34"/>
      <c r="O271" s="34"/>
      <c r="P271" s="34"/>
      <c r="Q271" s="34"/>
      <c r="R271" s="34"/>
      <c r="S271" s="34"/>
      <c r="T271" s="34"/>
    </row>
    <row r="272" spans="1:20" s="20" customFormat="1" ht="14.4" customHeight="1">
      <c r="A272" s="169" t="s">
        <v>408</v>
      </c>
      <c r="B272" s="519" t="s">
        <v>27</v>
      </c>
      <c r="C272" s="520"/>
      <c r="D272" s="520"/>
      <c r="E272" s="521"/>
      <c r="F272" s="30"/>
      <c r="G272" s="610"/>
      <c r="H272" s="599"/>
      <c r="I272" s="34"/>
      <c r="J272" s="34"/>
      <c r="K272" s="34"/>
      <c r="L272" s="34"/>
      <c r="M272" s="34"/>
      <c r="N272" s="34"/>
      <c r="O272" s="34"/>
      <c r="P272" s="34"/>
      <c r="Q272" s="34"/>
      <c r="R272" s="34"/>
      <c r="S272" s="34"/>
      <c r="T272" s="34"/>
    </row>
    <row r="273" spans="1:20" s="20" customFormat="1" ht="14.4" customHeight="1">
      <c r="A273" s="172"/>
      <c r="B273" s="552" t="s">
        <v>167</v>
      </c>
      <c r="C273" s="553"/>
      <c r="D273" s="553"/>
      <c r="E273" s="553"/>
      <c r="F273" s="553"/>
      <c r="G273" s="610"/>
      <c r="H273" s="599"/>
      <c r="I273" s="34"/>
      <c r="J273" s="34"/>
      <c r="K273" s="34"/>
      <c r="L273" s="34"/>
      <c r="M273" s="34"/>
      <c r="N273" s="34"/>
      <c r="O273" s="34"/>
      <c r="P273" s="34"/>
      <c r="Q273" s="34"/>
      <c r="R273" s="34"/>
      <c r="S273" s="34"/>
      <c r="T273" s="34"/>
    </row>
    <row r="274" spans="1:20" s="20" customFormat="1" ht="124.95" customHeight="1">
      <c r="A274" s="251"/>
      <c r="B274" s="556"/>
      <c r="C274" s="557"/>
      <c r="D274" s="557"/>
      <c r="E274" s="557"/>
      <c r="F274" s="558"/>
      <c r="G274" s="610"/>
      <c r="H274" s="600"/>
      <c r="I274" s="34"/>
      <c r="J274" s="34"/>
      <c r="K274" s="34"/>
      <c r="L274" s="34"/>
      <c r="M274" s="34"/>
      <c r="N274" s="34"/>
      <c r="O274" s="34"/>
      <c r="P274" s="34"/>
      <c r="Q274" s="34"/>
      <c r="R274" s="34"/>
      <c r="S274" s="34"/>
      <c r="T274" s="34"/>
    </row>
    <row r="275" spans="1:20" s="20" customFormat="1" ht="24" customHeight="1">
      <c r="A275" s="283">
        <v>8.3000000000000007</v>
      </c>
      <c r="B275" s="614" t="s">
        <v>616</v>
      </c>
      <c r="C275" s="615"/>
      <c r="D275" s="615"/>
      <c r="E275" s="616"/>
      <c r="F275" s="245" t="s">
        <v>369</v>
      </c>
      <c r="G275" s="610" t="s">
        <v>275</v>
      </c>
      <c r="H275" s="594" t="s">
        <v>274</v>
      </c>
      <c r="I275" s="34"/>
      <c r="J275" s="34"/>
      <c r="K275" s="34"/>
      <c r="L275" s="34"/>
      <c r="M275" s="34"/>
      <c r="N275" s="34"/>
      <c r="O275" s="34"/>
      <c r="P275" s="34"/>
      <c r="Q275" s="34"/>
      <c r="R275" s="34"/>
      <c r="S275" s="34"/>
      <c r="T275" s="34"/>
    </row>
    <row r="276" spans="1:20" s="20" customFormat="1" ht="14.4" customHeight="1">
      <c r="A276" s="487"/>
      <c r="B276" s="498" t="s">
        <v>617</v>
      </c>
      <c r="C276" s="617"/>
      <c r="D276" s="617"/>
      <c r="E276" s="618"/>
      <c r="F276" s="32"/>
      <c r="G276" s="610"/>
      <c r="H276" s="595"/>
      <c r="I276" s="34"/>
      <c r="J276" s="34"/>
      <c r="K276" s="34"/>
      <c r="L276" s="34"/>
      <c r="M276" s="34"/>
      <c r="N276" s="34"/>
      <c r="O276" s="34"/>
      <c r="P276" s="34"/>
      <c r="Q276" s="34"/>
      <c r="R276" s="34"/>
      <c r="S276" s="34"/>
      <c r="T276" s="34"/>
    </row>
    <row r="277" spans="1:20" s="20" customFormat="1" ht="14.4" customHeight="1">
      <c r="A277" s="488"/>
      <c r="B277" s="254"/>
      <c r="C277" s="323"/>
      <c r="D277" s="489" t="s">
        <v>380</v>
      </c>
      <c r="E277" s="490"/>
      <c r="F277" s="491"/>
      <c r="G277" s="610"/>
      <c r="H277" s="595"/>
      <c r="I277" s="34"/>
      <c r="J277" s="34"/>
      <c r="K277" s="34"/>
      <c r="L277" s="34"/>
      <c r="M277" s="34"/>
      <c r="N277" s="34"/>
      <c r="O277" s="34"/>
      <c r="P277" s="34"/>
      <c r="Q277" s="34"/>
      <c r="R277" s="34"/>
      <c r="S277" s="34"/>
      <c r="T277" s="34"/>
    </row>
    <row r="278" spans="1:20" s="20" customFormat="1" ht="14.4" customHeight="1">
      <c r="A278" s="167"/>
      <c r="B278" s="552" t="s">
        <v>166</v>
      </c>
      <c r="C278" s="553"/>
      <c r="D278" s="553"/>
      <c r="E278" s="553"/>
      <c r="F278" s="553"/>
      <c r="G278" s="610"/>
      <c r="H278" s="595"/>
      <c r="I278" s="34"/>
      <c r="J278" s="34"/>
      <c r="K278" s="34"/>
      <c r="L278" s="34"/>
      <c r="M278" s="34"/>
      <c r="N278" s="34"/>
      <c r="O278" s="34"/>
      <c r="P278" s="34"/>
      <c r="Q278" s="34"/>
      <c r="R278" s="34"/>
      <c r="S278" s="34"/>
      <c r="T278" s="34"/>
    </row>
    <row r="279" spans="1:20" s="20" customFormat="1" ht="124.95" customHeight="1">
      <c r="A279" s="167"/>
      <c r="B279" s="556" t="s">
        <v>1</v>
      </c>
      <c r="C279" s="557"/>
      <c r="D279" s="557"/>
      <c r="E279" s="557"/>
      <c r="F279" s="558"/>
      <c r="G279" s="610"/>
      <c r="H279" s="596"/>
      <c r="I279" s="34"/>
      <c r="J279" s="34"/>
      <c r="K279" s="34"/>
      <c r="L279" s="34"/>
      <c r="M279" s="34"/>
      <c r="N279" s="34"/>
      <c r="O279" s="34"/>
      <c r="P279" s="34"/>
      <c r="Q279" s="34"/>
      <c r="R279" s="34"/>
      <c r="S279" s="34"/>
      <c r="T279" s="34"/>
    </row>
    <row r="280" spans="1:20" s="20" customFormat="1" ht="24" customHeight="1">
      <c r="A280" s="258"/>
      <c r="B280" s="522"/>
      <c r="C280" s="523"/>
      <c r="D280" s="523"/>
      <c r="E280" s="524"/>
      <c r="F280" s="245" t="s">
        <v>369</v>
      </c>
      <c r="G280" s="581" t="s">
        <v>420</v>
      </c>
      <c r="H280" s="594" t="s">
        <v>277</v>
      </c>
      <c r="I280" s="34"/>
      <c r="J280" s="34"/>
      <c r="K280" s="34"/>
      <c r="L280" s="34"/>
      <c r="M280" s="34"/>
      <c r="N280" s="34"/>
      <c r="O280" s="34"/>
      <c r="P280" s="34"/>
      <c r="Q280" s="34"/>
      <c r="R280" s="34"/>
      <c r="S280" s="34"/>
      <c r="T280" s="34"/>
    </row>
    <row r="281" spans="1:20" s="20" customFormat="1">
      <c r="A281" s="487">
        <v>8.4</v>
      </c>
      <c r="B281" s="551" t="s">
        <v>276</v>
      </c>
      <c r="C281" s="520"/>
      <c r="D281" s="520"/>
      <c r="E281" s="521"/>
      <c r="F281" s="30"/>
      <c r="G281" s="582"/>
      <c r="H281" s="595"/>
      <c r="I281" s="34"/>
      <c r="J281" s="34"/>
      <c r="K281" s="34"/>
      <c r="L281" s="34"/>
      <c r="M281" s="34"/>
      <c r="N281" s="34"/>
      <c r="O281" s="34"/>
      <c r="P281" s="34"/>
      <c r="Q281" s="34"/>
      <c r="R281" s="34"/>
      <c r="S281" s="34"/>
      <c r="T281" s="34"/>
    </row>
    <row r="282" spans="1:20" s="20" customFormat="1">
      <c r="A282" s="488"/>
      <c r="B282" s="254"/>
      <c r="C282" s="323"/>
      <c r="D282" s="489" t="s">
        <v>380</v>
      </c>
      <c r="E282" s="490"/>
      <c r="F282" s="491"/>
      <c r="G282" s="582"/>
      <c r="H282" s="595"/>
      <c r="I282" s="34"/>
      <c r="J282" s="34"/>
      <c r="K282" s="34"/>
      <c r="L282" s="34"/>
      <c r="M282" s="34"/>
      <c r="N282" s="34"/>
      <c r="O282" s="34"/>
      <c r="P282" s="34"/>
      <c r="Q282" s="34"/>
      <c r="R282" s="34"/>
      <c r="S282" s="34"/>
      <c r="T282" s="34"/>
    </row>
    <row r="283" spans="1:20" s="20" customFormat="1" ht="14.4" customHeight="1">
      <c r="A283" s="167"/>
      <c r="B283" s="552" t="s">
        <v>166</v>
      </c>
      <c r="C283" s="553"/>
      <c r="D283" s="553"/>
      <c r="E283" s="553"/>
      <c r="F283" s="553"/>
      <c r="G283" s="582"/>
      <c r="H283" s="595"/>
      <c r="I283" s="34"/>
      <c r="J283" s="34"/>
      <c r="K283" s="34"/>
      <c r="L283" s="34"/>
      <c r="M283" s="34"/>
      <c r="N283" s="34"/>
      <c r="O283" s="34"/>
      <c r="P283" s="34"/>
      <c r="Q283" s="34"/>
      <c r="R283" s="34"/>
      <c r="S283" s="34"/>
      <c r="T283" s="34"/>
    </row>
    <row r="284" spans="1:20" s="20" customFormat="1" ht="178.8" customHeight="1">
      <c r="A284" s="167"/>
      <c r="B284" s="556" t="s">
        <v>1</v>
      </c>
      <c r="C284" s="557"/>
      <c r="D284" s="557"/>
      <c r="E284" s="557"/>
      <c r="F284" s="558"/>
      <c r="G284" s="583"/>
      <c r="H284" s="596"/>
      <c r="I284" s="34"/>
      <c r="J284" s="34"/>
      <c r="K284" s="34"/>
      <c r="L284" s="34"/>
      <c r="M284" s="34"/>
      <c r="N284" s="34"/>
      <c r="O284" s="34"/>
      <c r="P284" s="34"/>
      <c r="Q284" s="34"/>
      <c r="R284" s="34"/>
      <c r="S284" s="34"/>
      <c r="T284" s="34"/>
    </row>
    <row r="285" spans="1:20" s="20" customFormat="1" ht="24" customHeight="1">
      <c r="A285" s="258"/>
      <c r="B285" s="522"/>
      <c r="C285" s="523"/>
      <c r="D285" s="523"/>
      <c r="E285" s="524"/>
      <c r="F285" s="245" t="s">
        <v>369</v>
      </c>
      <c r="G285" s="581" t="s">
        <v>370</v>
      </c>
      <c r="H285" s="594" t="s">
        <v>421</v>
      </c>
      <c r="I285" s="34"/>
      <c r="J285" s="34"/>
      <c r="K285" s="34"/>
      <c r="L285" s="34"/>
      <c r="M285" s="34"/>
      <c r="N285" s="34"/>
      <c r="O285" s="34"/>
      <c r="P285" s="34"/>
      <c r="Q285" s="34"/>
      <c r="R285" s="34"/>
      <c r="S285" s="34"/>
      <c r="T285" s="34"/>
    </row>
    <row r="286" spans="1:20" s="20" customFormat="1" ht="14.4" customHeight="1">
      <c r="A286" s="487">
        <v>8.5</v>
      </c>
      <c r="B286" s="551" t="s">
        <v>278</v>
      </c>
      <c r="C286" s="520"/>
      <c r="D286" s="520"/>
      <c r="E286" s="521"/>
      <c r="F286" s="32"/>
      <c r="G286" s="582"/>
      <c r="H286" s="595"/>
      <c r="I286" s="34"/>
      <c r="J286" s="34"/>
      <c r="K286" s="34"/>
      <c r="L286" s="34"/>
      <c r="M286" s="34"/>
      <c r="N286" s="34"/>
      <c r="O286" s="34"/>
      <c r="P286" s="34"/>
      <c r="Q286" s="34"/>
      <c r="R286" s="34"/>
      <c r="S286" s="34"/>
      <c r="T286" s="34"/>
    </row>
    <row r="287" spans="1:20" s="20" customFormat="1" ht="14.4" customHeight="1">
      <c r="A287" s="488"/>
      <c r="B287" s="254"/>
      <c r="C287" s="323"/>
      <c r="D287" s="489" t="s">
        <v>380</v>
      </c>
      <c r="E287" s="490"/>
      <c r="F287" s="491"/>
      <c r="G287" s="582"/>
      <c r="H287" s="595"/>
      <c r="I287" s="34"/>
      <c r="J287" s="34"/>
      <c r="K287" s="34"/>
      <c r="L287" s="34"/>
      <c r="M287" s="34"/>
      <c r="N287" s="34"/>
      <c r="O287" s="34"/>
      <c r="P287" s="34"/>
      <c r="Q287" s="34"/>
      <c r="R287" s="34"/>
      <c r="S287" s="34"/>
      <c r="T287" s="34"/>
    </row>
    <row r="288" spans="1:20" s="20" customFormat="1" ht="14.4" customHeight="1">
      <c r="A288" s="167"/>
      <c r="B288" s="552" t="s">
        <v>166</v>
      </c>
      <c r="C288" s="553"/>
      <c r="D288" s="553"/>
      <c r="E288" s="553"/>
      <c r="F288" s="553"/>
      <c r="G288" s="582"/>
      <c r="H288" s="595"/>
      <c r="I288" s="34"/>
      <c r="J288" s="34"/>
      <c r="K288" s="34"/>
      <c r="L288" s="34"/>
      <c r="M288" s="34"/>
      <c r="N288" s="34"/>
      <c r="O288" s="34"/>
      <c r="P288" s="34"/>
      <c r="Q288" s="34"/>
      <c r="R288" s="34"/>
      <c r="S288" s="34"/>
      <c r="T288" s="34"/>
    </row>
    <row r="289" spans="1:20" s="20" customFormat="1" ht="124.95" customHeight="1">
      <c r="A289" s="167"/>
      <c r="B289" s="556" t="s">
        <v>1</v>
      </c>
      <c r="C289" s="557"/>
      <c r="D289" s="557"/>
      <c r="E289" s="557"/>
      <c r="F289" s="558"/>
      <c r="G289" s="583"/>
      <c r="H289" s="596"/>
      <c r="I289" s="34"/>
      <c r="J289" s="34"/>
      <c r="K289" s="34"/>
      <c r="L289" s="34"/>
      <c r="M289" s="34"/>
      <c r="N289" s="34"/>
      <c r="O289" s="34"/>
      <c r="P289" s="34"/>
      <c r="Q289" s="34"/>
      <c r="R289" s="34"/>
      <c r="S289" s="34"/>
      <c r="T289" s="34"/>
    </row>
    <row r="290" spans="1:20" s="20" customFormat="1" ht="24" customHeight="1">
      <c r="A290" s="249"/>
      <c r="B290" s="522"/>
      <c r="C290" s="523"/>
      <c r="D290" s="523"/>
      <c r="E290" s="524"/>
      <c r="F290" s="245" t="s">
        <v>369</v>
      </c>
      <c r="G290" s="581" t="s">
        <v>280</v>
      </c>
      <c r="H290" s="594" t="s">
        <v>281</v>
      </c>
      <c r="I290" s="34"/>
      <c r="J290" s="34"/>
      <c r="K290" s="34"/>
      <c r="L290" s="34"/>
      <c r="M290" s="34"/>
      <c r="N290" s="34"/>
      <c r="O290" s="34"/>
      <c r="P290" s="34"/>
      <c r="Q290" s="34"/>
      <c r="R290" s="34"/>
      <c r="S290" s="34"/>
      <c r="T290" s="34"/>
    </row>
    <row r="291" spans="1:20" s="20" customFormat="1" ht="14.4" customHeight="1">
      <c r="A291" s="169" t="s">
        <v>409</v>
      </c>
      <c r="B291" s="519" t="s">
        <v>279</v>
      </c>
      <c r="C291" s="520"/>
      <c r="D291" s="520"/>
      <c r="E291" s="521"/>
      <c r="F291" s="30"/>
      <c r="G291" s="532"/>
      <c r="H291" s="595"/>
      <c r="I291" s="34"/>
      <c r="J291" s="34"/>
      <c r="K291" s="34"/>
      <c r="L291" s="34"/>
      <c r="M291" s="34"/>
      <c r="N291" s="34"/>
      <c r="O291" s="34"/>
      <c r="P291" s="34"/>
      <c r="Q291" s="34"/>
      <c r="R291" s="34"/>
      <c r="S291" s="34"/>
      <c r="T291" s="34"/>
    </row>
    <row r="292" spans="1:20" s="20" customFormat="1" ht="14.4" customHeight="1">
      <c r="A292" s="167"/>
      <c r="B292" s="552" t="s">
        <v>167</v>
      </c>
      <c r="C292" s="553"/>
      <c r="D292" s="553"/>
      <c r="E292" s="553"/>
      <c r="F292" s="553"/>
      <c r="G292" s="532"/>
      <c r="H292" s="595"/>
      <c r="I292" s="34"/>
      <c r="J292" s="34"/>
      <c r="K292" s="34"/>
      <c r="L292" s="34"/>
      <c r="M292" s="34"/>
      <c r="N292" s="34"/>
      <c r="O292" s="34"/>
      <c r="P292" s="34"/>
      <c r="Q292" s="34"/>
      <c r="R292" s="34"/>
      <c r="S292" s="34"/>
      <c r="T292" s="34"/>
    </row>
    <row r="293" spans="1:20" s="20" customFormat="1" ht="124.95" customHeight="1">
      <c r="A293" s="167"/>
      <c r="B293" s="556" t="s">
        <v>1</v>
      </c>
      <c r="C293" s="557"/>
      <c r="D293" s="557"/>
      <c r="E293" s="557"/>
      <c r="F293" s="558"/>
      <c r="G293" s="533"/>
      <c r="H293" s="596"/>
      <c r="I293" s="34"/>
      <c r="J293" s="34"/>
      <c r="K293" s="34"/>
      <c r="L293" s="34"/>
      <c r="M293" s="34"/>
      <c r="N293" s="34"/>
      <c r="O293" s="34"/>
      <c r="P293" s="34"/>
      <c r="Q293" s="34"/>
      <c r="R293" s="34"/>
      <c r="S293" s="34"/>
      <c r="T293" s="34"/>
    </row>
    <row r="294" spans="1:20" s="20" customFormat="1" ht="14.4" customHeight="1">
      <c r="A294" s="192"/>
      <c r="B294" s="270"/>
      <c r="C294" s="271"/>
      <c r="D294" s="270"/>
      <c r="E294" s="273"/>
      <c r="F294" s="273"/>
      <c r="G294" s="274"/>
      <c r="H294" s="104"/>
      <c r="I294" s="34"/>
      <c r="J294" s="34"/>
      <c r="K294" s="34"/>
      <c r="L294" s="34"/>
      <c r="M294" s="34"/>
      <c r="N294" s="34"/>
      <c r="O294" s="34"/>
      <c r="P294" s="34"/>
      <c r="Q294" s="34"/>
      <c r="R294" s="34"/>
      <c r="S294" s="34"/>
      <c r="T294" s="34"/>
    </row>
    <row r="295" spans="1:20" s="20" customFormat="1">
      <c r="A295"/>
      <c r="B295" s="197" t="s">
        <v>76</v>
      </c>
      <c r="C295"/>
      <c r="D295" s="198">
        <v>30</v>
      </c>
      <c r="E295" s="1"/>
      <c r="F295" s="1"/>
      <c r="G295" s="239"/>
      <c r="H295" s="104"/>
      <c r="I295" s="34"/>
      <c r="J295" s="34"/>
      <c r="K295" s="34"/>
      <c r="L295" s="34"/>
      <c r="M295" s="34"/>
      <c r="N295" s="34"/>
      <c r="O295" s="34"/>
      <c r="P295" s="34"/>
      <c r="Q295" s="34"/>
      <c r="R295" s="34"/>
      <c r="S295" s="34"/>
      <c r="T295" s="34"/>
    </row>
    <row r="296" spans="1:20" s="20" customFormat="1" ht="15.6" customHeight="1">
      <c r="A296"/>
      <c r="B296" s="200" t="s">
        <v>9</v>
      </c>
      <c r="C296"/>
      <c r="D296" s="151">
        <f>30 - (COUNTIF(F267:F291,"N/A")*5)</f>
        <v>30</v>
      </c>
      <c r="E296" s="234"/>
      <c r="F296" s="234"/>
      <c r="G296" s="239"/>
      <c r="H296" s="104"/>
      <c r="I296" s="34"/>
      <c r="J296" s="34"/>
      <c r="K296" s="34"/>
      <c r="L296" s="34"/>
      <c r="M296" s="34"/>
      <c r="N296" s="34"/>
      <c r="O296" s="34"/>
      <c r="P296" s="34"/>
      <c r="Q296" s="34"/>
      <c r="R296" s="34"/>
      <c r="S296" s="34"/>
      <c r="T296" s="34"/>
    </row>
    <row r="297" spans="1:20" s="20" customFormat="1" ht="14.4" customHeight="1">
      <c r="A297"/>
      <c r="B297" s="200" t="s">
        <v>77</v>
      </c>
      <c r="C297"/>
      <c r="D297" s="151" cm="1">
        <f t="array" ref="D297">SUMPRODUCT(IFERROR(CEILING(F267:F291,1),0))</f>
        <v>0</v>
      </c>
      <c r="E297" s="238"/>
      <c r="F297" s="235"/>
      <c r="G297" s="239"/>
      <c r="H297" s="104"/>
      <c r="I297" s="34"/>
      <c r="J297" s="34"/>
      <c r="K297" s="34"/>
      <c r="L297" s="34"/>
      <c r="M297" s="34"/>
      <c r="N297" s="34"/>
      <c r="O297" s="34"/>
      <c r="P297" s="34"/>
      <c r="Q297" s="34"/>
      <c r="R297" s="34"/>
      <c r="S297" s="34"/>
      <c r="T297" s="34"/>
    </row>
    <row r="298" spans="1:20" s="20" customFormat="1" ht="14.4" customHeight="1">
      <c r="A298"/>
      <c r="B298" s="201" t="s">
        <v>78</v>
      </c>
      <c r="C298"/>
      <c r="D298" s="150">
        <f>D297/D296</f>
        <v>0</v>
      </c>
      <c r="E298" s="240"/>
      <c r="F298" s="240"/>
      <c r="G298" s="239"/>
      <c r="H298" s="104"/>
      <c r="I298" s="34"/>
      <c r="J298" s="34"/>
      <c r="K298" s="34"/>
      <c r="L298" s="34"/>
      <c r="M298" s="34"/>
      <c r="N298" s="34"/>
      <c r="O298" s="34"/>
      <c r="P298" s="34"/>
      <c r="Q298" s="34"/>
      <c r="R298" s="34"/>
      <c r="S298" s="34"/>
      <c r="T298" s="34"/>
    </row>
    <row r="299" spans="1:20" s="20" customFormat="1">
      <c r="A299" s="240"/>
      <c r="B299" s="265"/>
      <c r="C299" s="265"/>
      <c r="D299" s="242"/>
      <c r="E299" s="241"/>
      <c r="F299" s="242"/>
      <c r="G299" s="239"/>
      <c r="H299" s="104"/>
      <c r="I299" s="34"/>
      <c r="J299" s="34"/>
      <c r="K299" s="34"/>
      <c r="L299" s="34"/>
      <c r="M299" s="34"/>
      <c r="N299" s="34"/>
      <c r="O299" s="34"/>
      <c r="P299" s="34"/>
      <c r="Q299" s="34"/>
      <c r="R299" s="34"/>
      <c r="S299" s="34"/>
      <c r="T299" s="34"/>
    </row>
    <row r="300" spans="1:20" s="20" customFormat="1" ht="20.399999999999999" thickBot="1">
      <c r="A300" s="156" t="s">
        <v>63</v>
      </c>
      <c r="B300" s="156"/>
      <c r="C300" s="156"/>
      <c r="D300" s="156"/>
      <c r="E300" s="156"/>
      <c r="F300" s="156"/>
      <c r="G300" s="158"/>
      <c r="H300" s="148"/>
      <c r="I300" s="34"/>
      <c r="J300" s="34"/>
      <c r="K300" s="34"/>
      <c r="L300" s="34"/>
      <c r="M300" s="34"/>
      <c r="N300" s="34"/>
      <c r="O300" s="34"/>
      <c r="P300" s="34"/>
      <c r="Q300" s="34"/>
      <c r="R300" s="34"/>
      <c r="S300" s="34"/>
      <c r="T300" s="34"/>
    </row>
    <row r="301" spans="1:20" s="26" customFormat="1" ht="20.399999999999999" thickTop="1">
      <c r="A301" s="284" t="s">
        <v>282</v>
      </c>
      <c r="B301" s="285"/>
      <c r="C301" s="285"/>
      <c r="D301" s="285"/>
      <c r="E301" s="285"/>
      <c r="F301" s="285"/>
      <c r="G301" s="286"/>
      <c r="H301" s="107"/>
      <c r="I301" s="106"/>
      <c r="J301" s="106"/>
      <c r="K301" s="106"/>
      <c r="L301" s="106"/>
      <c r="M301" s="106"/>
      <c r="N301" s="106"/>
      <c r="O301" s="106"/>
      <c r="P301" s="106"/>
      <c r="Q301" s="106"/>
      <c r="R301" s="106"/>
      <c r="S301" s="106"/>
      <c r="T301" s="106"/>
    </row>
    <row r="302" spans="1:20" s="20" customFormat="1" ht="24">
      <c r="A302" s="203"/>
      <c r="B302" s="501" t="s">
        <v>4</v>
      </c>
      <c r="C302" s="502"/>
      <c r="D302" s="502"/>
      <c r="E302" s="503"/>
      <c r="F302" s="160" t="s">
        <v>369</v>
      </c>
      <c r="G302" s="161" t="s">
        <v>5</v>
      </c>
      <c r="H302" s="152" t="s">
        <v>162</v>
      </c>
      <c r="I302" s="34"/>
      <c r="J302" s="34"/>
      <c r="K302" s="34"/>
      <c r="L302" s="34"/>
      <c r="M302" s="34"/>
      <c r="N302" s="34"/>
      <c r="O302" s="34"/>
      <c r="P302" s="34"/>
      <c r="Q302" s="34"/>
      <c r="R302" s="34"/>
      <c r="S302" s="34"/>
      <c r="T302" s="34"/>
    </row>
    <row r="303" spans="1:20" s="20" customFormat="1">
      <c r="A303" s="287">
        <v>9.1</v>
      </c>
      <c r="B303" s="624" t="s">
        <v>283</v>
      </c>
      <c r="C303" s="624"/>
      <c r="D303" s="624"/>
      <c r="E303" s="624"/>
      <c r="F303" s="153"/>
      <c r="G303" s="581" t="s">
        <v>291</v>
      </c>
      <c r="H303" s="492" t="s">
        <v>284</v>
      </c>
      <c r="I303" s="34"/>
      <c r="J303" s="34"/>
      <c r="K303" s="34"/>
      <c r="L303" s="34"/>
      <c r="M303" s="34"/>
      <c r="N303" s="34"/>
      <c r="O303" s="34"/>
      <c r="P303" s="34"/>
      <c r="Q303" s="34"/>
      <c r="R303" s="34"/>
      <c r="S303" s="34"/>
      <c r="T303" s="34"/>
    </row>
    <row r="304" spans="1:20" s="20" customFormat="1" ht="15.6">
      <c r="A304" s="167"/>
      <c r="B304" s="552" t="s">
        <v>166</v>
      </c>
      <c r="C304" s="553"/>
      <c r="D304" s="553"/>
      <c r="E304" s="553"/>
      <c r="F304" s="553"/>
      <c r="G304" s="532"/>
      <c r="H304" s="579"/>
      <c r="I304" s="34"/>
      <c r="J304" s="34"/>
      <c r="K304" s="34"/>
      <c r="L304" s="34"/>
      <c r="M304" s="34"/>
      <c r="N304" s="34"/>
      <c r="O304" s="34"/>
      <c r="P304" s="34"/>
      <c r="Q304" s="34"/>
      <c r="R304" s="34"/>
      <c r="S304" s="34"/>
      <c r="T304" s="34"/>
    </row>
    <row r="305" spans="1:20" s="20" customFormat="1" ht="124.95" customHeight="1">
      <c r="A305" s="167"/>
      <c r="B305" s="556"/>
      <c r="C305" s="557"/>
      <c r="D305" s="557"/>
      <c r="E305" s="557"/>
      <c r="F305" s="558"/>
      <c r="G305" s="533"/>
      <c r="H305" s="580"/>
      <c r="I305" s="34"/>
      <c r="J305" s="34"/>
      <c r="K305" s="34"/>
      <c r="L305" s="34"/>
      <c r="M305" s="34"/>
      <c r="N305" s="34"/>
      <c r="O305" s="34"/>
      <c r="P305" s="34"/>
      <c r="Q305" s="34"/>
      <c r="R305" s="34"/>
      <c r="S305" s="34"/>
      <c r="T305" s="34"/>
    </row>
    <row r="306" spans="1:20" s="20" customFormat="1" ht="24" customHeight="1">
      <c r="A306" s="258"/>
      <c r="B306" s="522"/>
      <c r="C306" s="523"/>
      <c r="D306" s="523"/>
      <c r="E306" s="524"/>
      <c r="F306" s="245" t="s">
        <v>369</v>
      </c>
      <c r="G306" s="581" t="s">
        <v>286</v>
      </c>
      <c r="H306" s="609" t="s">
        <v>618</v>
      </c>
      <c r="I306" s="34"/>
      <c r="J306" s="34"/>
      <c r="K306" s="34"/>
      <c r="L306" s="34"/>
      <c r="M306" s="34"/>
      <c r="N306" s="34"/>
      <c r="O306" s="34"/>
      <c r="P306" s="34"/>
      <c r="Q306" s="34"/>
      <c r="R306" s="34"/>
      <c r="S306" s="34"/>
      <c r="T306" s="34"/>
    </row>
    <row r="307" spans="1:20" s="20" customFormat="1">
      <c r="A307" s="487">
        <v>9.1999999999999993</v>
      </c>
      <c r="B307" s="525" t="s">
        <v>285</v>
      </c>
      <c r="C307" s="526"/>
      <c r="D307" s="526"/>
      <c r="E307" s="527"/>
      <c r="F307" s="153"/>
      <c r="G307" s="532"/>
      <c r="H307" s="579"/>
      <c r="I307" s="34"/>
      <c r="J307" s="34"/>
      <c r="K307" s="34"/>
      <c r="L307" s="34"/>
      <c r="M307" s="34"/>
      <c r="N307" s="34"/>
      <c r="O307" s="34"/>
      <c r="P307" s="34"/>
      <c r="Q307" s="34"/>
      <c r="R307" s="34"/>
      <c r="S307" s="34"/>
      <c r="T307" s="34"/>
    </row>
    <row r="308" spans="1:20" s="20" customFormat="1">
      <c r="A308" s="488"/>
      <c r="B308" s="254"/>
      <c r="C308" s="323"/>
      <c r="D308" s="489" t="s">
        <v>380</v>
      </c>
      <c r="E308" s="490"/>
      <c r="F308" s="491"/>
      <c r="G308" s="532"/>
      <c r="H308" s="579"/>
      <c r="I308" s="34"/>
      <c r="J308" s="34"/>
      <c r="K308" s="34"/>
      <c r="L308" s="34"/>
      <c r="M308" s="34"/>
      <c r="N308" s="34"/>
      <c r="O308" s="34"/>
      <c r="P308" s="34"/>
      <c r="Q308" s="34"/>
      <c r="R308" s="34"/>
      <c r="S308" s="34"/>
      <c r="T308" s="34"/>
    </row>
    <row r="309" spans="1:20" s="20" customFormat="1" ht="15.6">
      <c r="A309" s="172"/>
      <c r="B309" s="552" t="s">
        <v>167</v>
      </c>
      <c r="C309" s="553"/>
      <c r="D309" s="553"/>
      <c r="E309" s="553"/>
      <c r="F309" s="553"/>
      <c r="G309" s="532"/>
      <c r="H309" s="579"/>
      <c r="I309" s="34"/>
      <c r="J309" s="34"/>
      <c r="K309" s="34"/>
      <c r="L309" s="34"/>
      <c r="M309" s="34"/>
      <c r="N309" s="34"/>
      <c r="O309" s="34"/>
      <c r="P309" s="34"/>
      <c r="Q309" s="34"/>
      <c r="R309" s="34"/>
      <c r="S309" s="34"/>
      <c r="T309" s="34"/>
    </row>
    <row r="310" spans="1:20" s="20" customFormat="1" ht="286.2" customHeight="1">
      <c r="A310" s="251"/>
      <c r="B310" s="611" t="s">
        <v>1</v>
      </c>
      <c r="C310" s="612"/>
      <c r="D310" s="612"/>
      <c r="E310" s="612"/>
      <c r="F310" s="613"/>
      <c r="G310" s="533"/>
      <c r="H310" s="580"/>
      <c r="I310" s="34"/>
      <c r="J310" s="34"/>
      <c r="K310" s="34"/>
      <c r="L310" s="34"/>
      <c r="M310" s="34"/>
      <c r="N310" s="34"/>
      <c r="O310" s="34"/>
      <c r="P310" s="34"/>
      <c r="Q310" s="34"/>
      <c r="R310" s="34"/>
      <c r="S310" s="34"/>
      <c r="T310" s="34"/>
    </row>
    <row r="311" spans="1:20" s="20" customFormat="1" ht="24" customHeight="1">
      <c r="A311" s="258"/>
      <c r="B311" s="516"/>
      <c r="C311" s="517"/>
      <c r="D311" s="517"/>
      <c r="E311" s="518"/>
      <c r="F311" s="245" t="s">
        <v>369</v>
      </c>
      <c r="G311" s="581" t="s">
        <v>619</v>
      </c>
      <c r="H311" s="492" t="s">
        <v>288</v>
      </c>
      <c r="I311" s="34"/>
      <c r="J311" s="34"/>
      <c r="K311" s="34"/>
      <c r="L311" s="34"/>
      <c r="M311" s="34"/>
      <c r="N311" s="34"/>
      <c r="O311" s="34"/>
      <c r="P311" s="34"/>
      <c r="Q311" s="34"/>
      <c r="R311" s="34"/>
      <c r="S311" s="34"/>
      <c r="T311" s="34"/>
    </row>
    <row r="312" spans="1:20" s="20" customFormat="1">
      <c r="A312" s="577"/>
      <c r="B312" s="525" t="s">
        <v>287</v>
      </c>
      <c r="C312" s="526"/>
      <c r="D312" s="526"/>
      <c r="E312" s="527"/>
      <c r="F312" s="153"/>
      <c r="G312" s="532"/>
      <c r="H312" s="597"/>
      <c r="I312" s="34"/>
      <c r="J312" s="34"/>
      <c r="K312" s="34"/>
      <c r="L312" s="34"/>
      <c r="M312" s="34"/>
      <c r="N312" s="34"/>
      <c r="O312" s="34"/>
      <c r="P312" s="34"/>
      <c r="Q312" s="34"/>
      <c r="R312" s="34"/>
      <c r="S312" s="34"/>
      <c r="T312" s="34"/>
    </row>
    <row r="313" spans="1:20" s="20" customFormat="1">
      <c r="A313" s="578"/>
      <c r="B313" s="254"/>
      <c r="C313" s="323"/>
      <c r="D313" s="489" t="s">
        <v>380</v>
      </c>
      <c r="E313" s="490"/>
      <c r="F313" s="491"/>
      <c r="G313" s="532"/>
      <c r="H313" s="597"/>
      <c r="I313" s="34"/>
      <c r="J313" s="34"/>
      <c r="K313" s="34"/>
      <c r="L313" s="34"/>
      <c r="M313" s="34"/>
      <c r="N313" s="34"/>
      <c r="O313" s="34"/>
      <c r="P313" s="34"/>
      <c r="Q313" s="34"/>
      <c r="R313" s="34"/>
      <c r="S313" s="34"/>
      <c r="T313" s="34"/>
    </row>
    <row r="314" spans="1:20" s="20" customFormat="1" ht="15.6">
      <c r="A314" s="172"/>
      <c r="B314" s="552" t="s">
        <v>167</v>
      </c>
      <c r="C314" s="553"/>
      <c r="D314" s="553"/>
      <c r="E314" s="553"/>
      <c r="F314" s="553"/>
      <c r="G314" s="532"/>
      <c r="H314" s="597"/>
      <c r="I314" s="34"/>
      <c r="J314" s="34"/>
      <c r="K314" s="34"/>
      <c r="L314" s="34"/>
      <c r="M314" s="34"/>
      <c r="N314" s="34"/>
      <c r="O314" s="34"/>
      <c r="P314" s="34"/>
      <c r="Q314" s="34"/>
      <c r="R314" s="34"/>
      <c r="S314" s="34"/>
      <c r="T314" s="34"/>
    </row>
    <row r="315" spans="1:20" s="20" customFormat="1" ht="166.8" customHeight="1">
      <c r="A315" s="251"/>
      <c r="B315" s="611" t="s">
        <v>1</v>
      </c>
      <c r="C315" s="612"/>
      <c r="D315" s="612"/>
      <c r="E315" s="612"/>
      <c r="F315" s="613"/>
      <c r="G315" s="533"/>
      <c r="H315" s="598"/>
      <c r="I315" s="34"/>
      <c r="J315" s="34"/>
      <c r="K315" s="34"/>
      <c r="L315" s="34"/>
      <c r="M315" s="34"/>
      <c r="N315" s="34"/>
      <c r="O315" s="34"/>
      <c r="P315" s="34"/>
      <c r="Q315" s="34"/>
      <c r="R315" s="34"/>
      <c r="S315" s="34"/>
      <c r="T315" s="34"/>
    </row>
    <row r="316" spans="1:20" s="20" customFormat="1" ht="24" customHeight="1">
      <c r="A316" s="255"/>
      <c r="B316" s="522"/>
      <c r="C316" s="523"/>
      <c r="D316" s="523"/>
      <c r="E316" s="524"/>
      <c r="F316" s="245" t="s">
        <v>369</v>
      </c>
      <c r="G316" s="581" t="s">
        <v>297</v>
      </c>
      <c r="H316" s="492" t="s">
        <v>290</v>
      </c>
      <c r="I316" s="34"/>
      <c r="J316" s="34"/>
      <c r="K316" s="34"/>
      <c r="L316" s="34"/>
      <c r="M316" s="34"/>
      <c r="N316" s="34"/>
      <c r="O316" s="34"/>
      <c r="P316" s="34"/>
      <c r="Q316" s="34"/>
      <c r="R316" s="34"/>
      <c r="S316" s="34"/>
      <c r="T316" s="34"/>
    </row>
    <row r="317" spans="1:20" s="20" customFormat="1" ht="14.4" customHeight="1">
      <c r="A317" s="487">
        <v>9.3000000000000007</v>
      </c>
      <c r="B317" s="551" t="s">
        <v>289</v>
      </c>
      <c r="C317" s="520"/>
      <c r="D317" s="520"/>
      <c r="E317" s="521"/>
      <c r="F317" s="153"/>
      <c r="G317" s="532"/>
      <c r="H317" s="597"/>
      <c r="I317" s="34" t="s">
        <v>33</v>
      </c>
      <c r="J317" s="34"/>
      <c r="K317" s="34"/>
      <c r="L317" s="34"/>
      <c r="M317" s="34"/>
      <c r="N317" s="34"/>
      <c r="O317" s="34"/>
      <c r="P317" s="34"/>
      <c r="Q317" s="34"/>
      <c r="R317" s="34"/>
      <c r="S317" s="34"/>
      <c r="T317" s="34"/>
    </row>
    <row r="318" spans="1:20" s="20" customFormat="1" ht="14.4" customHeight="1">
      <c r="A318" s="488"/>
      <c r="B318" s="254"/>
      <c r="C318" s="323"/>
      <c r="D318" s="489" t="s">
        <v>380</v>
      </c>
      <c r="E318" s="490"/>
      <c r="F318" s="491"/>
      <c r="G318" s="532"/>
      <c r="H318" s="597"/>
      <c r="I318" s="34"/>
      <c r="J318" s="34"/>
      <c r="K318" s="34"/>
      <c r="L318" s="34"/>
      <c r="M318" s="34"/>
      <c r="N318" s="34"/>
      <c r="O318" s="34"/>
      <c r="P318" s="34"/>
      <c r="Q318" s="34"/>
      <c r="R318" s="34"/>
      <c r="S318" s="34"/>
      <c r="T318" s="34"/>
    </row>
    <row r="319" spans="1:20" s="20" customFormat="1" ht="15.6">
      <c r="A319" s="167"/>
      <c r="B319" s="552" t="s">
        <v>166</v>
      </c>
      <c r="C319" s="553"/>
      <c r="D319" s="553"/>
      <c r="E319" s="553"/>
      <c r="F319" s="553"/>
      <c r="G319" s="532"/>
      <c r="H319" s="597"/>
      <c r="I319" s="34"/>
      <c r="J319" s="34"/>
      <c r="K319" s="34"/>
      <c r="L319" s="34"/>
      <c r="M319" s="34"/>
      <c r="N319" s="34"/>
      <c r="O319" s="34"/>
      <c r="P319" s="34"/>
      <c r="Q319" s="34"/>
      <c r="R319" s="34"/>
      <c r="S319" s="34"/>
      <c r="T319" s="34"/>
    </row>
    <row r="320" spans="1:20" s="20" customFormat="1" ht="124.95" customHeight="1">
      <c r="A320" s="167"/>
      <c r="B320" s="611" t="s">
        <v>1</v>
      </c>
      <c r="C320" s="612"/>
      <c r="D320" s="612"/>
      <c r="E320" s="612"/>
      <c r="F320" s="613"/>
      <c r="G320" s="533"/>
      <c r="H320" s="598"/>
      <c r="I320" s="34"/>
      <c r="J320" s="34"/>
      <c r="K320" s="34"/>
      <c r="L320" s="34"/>
      <c r="M320" s="34"/>
      <c r="N320" s="34"/>
      <c r="O320" s="34"/>
      <c r="P320" s="34"/>
      <c r="Q320" s="34"/>
      <c r="R320" s="34"/>
      <c r="S320" s="34"/>
      <c r="T320" s="34"/>
    </row>
    <row r="321" spans="1:20" s="20" customFormat="1" ht="24" customHeight="1">
      <c r="A321" s="255"/>
      <c r="B321" s="522"/>
      <c r="C321" s="523"/>
      <c r="D321" s="523"/>
      <c r="E321" s="524"/>
      <c r="F321" s="245" t="s">
        <v>369</v>
      </c>
      <c r="G321" s="581" t="s">
        <v>293</v>
      </c>
      <c r="H321" s="492" t="s">
        <v>294</v>
      </c>
      <c r="I321" s="34"/>
      <c r="J321" s="34"/>
      <c r="K321" s="34"/>
      <c r="L321" s="34"/>
      <c r="M321" s="34"/>
      <c r="N321" s="34"/>
      <c r="O321" s="34"/>
      <c r="P321" s="34"/>
      <c r="Q321" s="34"/>
      <c r="R321" s="34"/>
      <c r="S321" s="34"/>
      <c r="T321" s="34"/>
    </row>
    <row r="322" spans="1:20" s="20" customFormat="1" ht="14.4" customHeight="1">
      <c r="A322" s="185">
        <v>9.4</v>
      </c>
      <c r="B322" s="519" t="s">
        <v>292</v>
      </c>
      <c r="C322" s="520"/>
      <c r="D322" s="520"/>
      <c r="E322" s="521"/>
      <c r="F322" s="153"/>
      <c r="G322" s="532"/>
      <c r="H322" s="597"/>
      <c r="I322" s="34" t="s">
        <v>33</v>
      </c>
      <c r="J322" s="34"/>
      <c r="K322" s="34"/>
      <c r="L322" s="34"/>
      <c r="M322" s="34"/>
      <c r="N322" s="34"/>
      <c r="O322" s="34"/>
      <c r="P322" s="34"/>
      <c r="Q322" s="34"/>
      <c r="R322" s="34"/>
      <c r="S322" s="34"/>
      <c r="T322" s="34"/>
    </row>
    <row r="323" spans="1:20" s="20" customFormat="1" ht="15.6">
      <c r="A323" s="167"/>
      <c r="B323" s="552" t="s">
        <v>166</v>
      </c>
      <c r="C323" s="553"/>
      <c r="D323" s="553"/>
      <c r="E323" s="553"/>
      <c r="F323" s="553"/>
      <c r="G323" s="532"/>
      <c r="H323" s="597"/>
      <c r="I323" s="34"/>
      <c r="J323" s="34"/>
      <c r="K323" s="34"/>
      <c r="L323" s="34"/>
      <c r="M323" s="34"/>
      <c r="N323" s="34"/>
      <c r="O323" s="34"/>
      <c r="P323" s="34"/>
      <c r="Q323" s="34"/>
      <c r="R323" s="34"/>
      <c r="S323" s="34"/>
      <c r="T323" s="34"/>
    </row>
    <row r="324" spans="1:20" s="20" customFormat="1" ht="124.95" customHeight="1">
      <c r="A324" s="167"/>
      <c r="B324" s="611" t="s">
        <v>1</v>
      </c>
      <c r="C324" s="612"/>
      <c r="D324" s="612"/>
      <c r="E324" s="612"/>
      <c r="F324" s="613"/>
      <c r="G324" s="533"/>
      <c r="H324" s="598"/>
      <c r="I324" s="34"/>
      <c r="J324" s="34"/>
      <c r="K324" s="34"/>
      <c r="L324" s="34"/>
      <c r="M324" s="34"/>
      <c r="N324" s="34"/>
      <c r="O324" s="34"/>
      <c r="P324" s="34"/>
      <c r="Q324" s="34"/>
      <c r="R324" s="34"/>
      <c r="S324" s="34"/>
      <c r="T324" s="34"/>
    </row>
    <row r="325" spans="1:20" s="20" customFormat="1" ht="24" customHeight="1">
      <c r="A325" s="288">
        <v>9.5</v>
      </c>
      <c r="B325" s="614" t="s">
        <v>295</v>
      </c>
      <c r="C325" s="615"/>
      <c r="D325" s="615"/>
      <c r="E325" s="616"/>
      <c r="F325" s="245" t="s">
        <v>369</v>
      </c>
      <c r="G325" s="581" t="s">
        <v>419</v>
      </c>
      <c r="H325" s="492" t="s">
        <v>298</v>
      </c>
      <c r="I325" s="34"/>
      <c r="J325" s="34"/>
      <c r="K325" s="34"/>
      <c r="L325" s="34"/>
      <c r="M325" s="34"/>
      <c r="N325" s="34"/>
      <c r="O325" s="34"/>
      <c r="P325" s="34"/>
      <c r="Q325" s="34"/>
      <c r="R325" s="34"/>
      <c r="S325" s="34"/>
      <c r="T325" s="34"/>
    </row>
    <row r="326" spans="1:20" s="20" customFormat="1" ht="14.4" customHeight="1">
      <c r="A326" s="577"/>
      <c r="B326" s="498" t="s">
        <v>296</v>
      </c>
      <c r="C326" s="617"/>
      <c r="D326" s="617"/>
      <c r="E326" s="618"/>
      <c r="F326" s="153"/>
      <c r="G326" s="532"/>
      <c r="H326" s="597"/>
      <c r="I326" s="34"/>
      <c r="J326" s="34"/>
      <c r="K326" s="34"/>
      <c r="L326" s="34"/>
      <c r="M326" s="34"/>
      <c r="N326" s="34"/>
      <c r="O326" s="34"/>
      <c r="P326" s="34"/>
      <c r="Q326" s="34"/>
      <c r="R326" s="34"/>
      <c r="S326" s="34"/>
      <c r="T326" s="34"/>
    </row>
    <row r="327" spans="1:20" s="20" customFormat="1" ht="14.4" customHeight="1">
      <c r="A327" s="578"/>
      <c r="B327" s="254"/>
      <c r="C327" s="323"/>
      <c r="D327" s="489" t="s">
        <v>418</v>
      </c>
      <c r="E327" s="490"/>
      <c r="F327" s="491"/>
      <c r="G327" s="532"/>
      <c r="H327" s="597"/>
      <c r="I327" s="34"/>
      <c r="J327" s="34"/>
      <c r="K327" s="34"/>
      <c r="L327" s="34"/>
      <c r="M327" s="34"/>
      <c r="N327" s="34"/>
      <c r="O327" s="34"/>
      <c r="P327" s="34"/>
      <c r="Q327" s="34"/>
      <c r="R327" s="34"/>
      <c r="S327" s="34"/>
      <c r="T327" s="34"/>
    </row>
    <row r="328" spans="1:20" s="20" customFormat="1" ht="15.6">
      <c r="A328" s="167"/>
      <c r="B328" s="552" t="s">
        <v>166</v>
      </c>
      <c r="C328" s="553"/>
      <c r="D328" s="553"/>
      <c r="E328" s="553"/>
      <c r="F328" s="553"/>
      <c r="G328" s="532"/>
      <c r="H328" s="597"/>
      <c r="I328" s="34"/>
      <c r="J328" s="34"/>
      <c r="K328" s="34"/>
      <c r="L328" s="34"/>
      <c r="M328" s="34"/>
      <c r="N328" s="34"/>
      <c r="O328" s="34"/>
      <c r="P328" s="34"/>
      <c r="Q328" s="34"/>
      <c r="R328" s="34"/>
      <c r="S328" s="34"/>
      <c r="T328" s="34"/>
    </row>
    <row r="329" spans="1:20" s="20" customFormat="1" ht="124.2" customHeight="1">
      <c r="A329" s="167"/>
      <c r="B329" s="611" t="s">
        <v>1</v>
      </c>
      <c r="C329" s="612"/>
      <c r="D329" s="612"/>
      <c r="E329" s="612"/>
      <c r="F329" s="613"/>
      <c r="G329" s="533"/>
      <c r="H329" s="598"/>
      <c r="I329" s="34"/>
      <c r="J329" s="34"/>
      <c r="K329" s="34"/>
      <c r="L329" s="34"/>
      <c r="M329" s="34"/>
      <c r="N329" s="34"/>
      <c r="O329" s="34"/>
      <c r="P329" s="34"/>
      <c r="Q329" s="34"/>
      <c r="R329" s="34"/>
      <c r="S329" s="34"/>
      <c r="T329" s="34"/>
    </row>
    <row r="330" spans="1:20" s="20" customFormat="1" ht="14.4" hidden="1" customHeight="1">
      <c r="A330" s="258"/>
      <c r="B330" s="215"/>
      <c r="C330" s="619" t="s">
        <v>95</v>
      </c>
      <c r="D330" s="620"/>
      <c r="E330" s="621"/>
      <c r="F330" s="163"/>
      <c r="G330" s="207" t="s">
        <v>86</v>
      </c>
      <c r="H330" s="105"/>
      <c r="I330" s="34"/>
      <c r="J330" s="34"/>
      <c r="K330" s="34"/>
      <c r="L330" s="34"/>
      <c r="M330" s="34"/>
      <c r="N330" s="34"/>
      <c r="O330" s="34"/>
      <c r="P330" s="34"/>
      <c r="Q330" s="34"/>
      <c r="R330" s="34"/>
      <c r="S330" s="34"/>
      <c r="T330" s="34"/>
    </row>
    <row r="331" spans="1:20" s="20" customFormat="1" ht="24" customHeight="1">
      <c r="A331" s="255"/>
      <c r="B331" s="522"/>
      <c r="C331" s="523"/>
      <c r="D331" s="523"/>
      <c r="E331" s="524"/>
      <c r="F331" s="245" t="s">
        <v>369</v>
      </c>
      <c r="G331" s="581" t="s">
        <v>300</v>
      </c>
      <c r="H331" s="492" t="s">
        <v>301</v>
      </c>
      <c r="I331" s="34"/>
      <c r="J331" s="34"/>
      <c r="K331" s="34"/>
      <c r="L331" s="34"/>
      <c r="M331" s="34"/>
      <c r="N331" s="34"/>
      <c r="O331" s="34"/>
      <c r="P331" s="34"/>
      <c r="Q331" s="34"/>
      <c r="R331" s="34"/>
      <c r="S331" s="34"/>
      <c r="T331" s="34"/>
    </row>
    <row r="332" spans="1:20" s="20" customFormat="1" ht="14.4" customHeight="1">
      <c r="A332" s="185">
        <v>9.6</v>
      </c>
      <c r="B332" s="519" t="s">
        <v>299</v>
      </c>
      <c r="C332" s="520"/>
      <c r="D332" s="520"/>
      <c r="E332" s="521"/>
      <c r="F332" s="153"/>
      <c r="G332" s="532"/>
      <c r="H332" s="579"/>
      <c r="I332" s="34"/>
      <c r="J332" s="34"/>
      <c r="K332" s="34"/>
      <c r="L332" s="34"/>
      <c r="M332" s="34"/>
      <c r="N332" s="34"/>
      <c r="O332" s="34"/>
      <c r="P332" s="34"/>
      <c r="Q332" s="34"/>
      <c r="R332" s="34"/>
      <c r="S332" s="34"/>
      <c r="T332" s="34"/>
    </row>
    <row r="333" spans="1:20" s="20" customFormat="1" ht="15.6">
      <c r="A333" s="167"/>
      <c r="B333" s="552" t="s">
        <v>166</v>
      </c>
      <c r="C333" s="553"/>
      <c r="D333" s="553"/>
      <c r="E333" s="553"/>
      <c r="F333" s="553"/>
      <c r="G333" s="532"/>
      <c r="H333" s="579"/>
      <c r="I333" s="34"/>
      <c r="J333" s="34"/>
      <c r="K333" s="34"/>
      <c r="L333" s="34"/>
      <c r="M333" s="34"/>
      <c r="N333" s="34"/>
      <c r="O333" s="34"/>
      <c r="P333" s="34"/>
      <c r="Q333" s="34"/>
      <c r="R333" s="34"/>
      <c r="S333" s="34"/>
      <c r="T333" s="34"/>
    </row>
    <row r="334" spans="1:20" s="20" customFormat="1" ht="196.2" customHeight="1">
      <c r="A334" s="167"/>
      <c r="B334" s="611" t="s">
        <v>1</v>
      </c>
      <c r="C334" s="612"/>
      <c r="D334" s="612"/>
      <c r="E334" s="612"/>
      <c r="F334" s="613"/>
      <c r="G334" s="533"/>
      <c r="H334" s="580"/>
      <c r="I334" s="34"/>
      <c r="J334" s="34"/>
      <c r="K334" s="34"/>
      <c r="L334" s="34"/>
      <c r="M334" s="34"/>
      <c r="N334" s="34"/>
      <c r="O334" s="34"/>
      <c r="P334" s="34"/>
      <c r="Q334" s="34"/>
      <c r="R334" s="34"/>
      <c r="S334" s="34"/>
      <c r="T334" s="34"/>
    </row>
    <row r="335" spans="1:20" s="20" customFormat="1" ht="14.4" customHeight="1">
      <c r="A335" s="264"/>
      <c r="B335" s="270"/>
      <c r="C335" s="271"/>
      <c r="D335" s="272"/>
      <c r="E335" s="273"/>
      <c r="F335" s="273"/>
      <c r="G335" s="274"/>
      <c r="H335" s="104"/>
      <c r="I335" s="34"/>
      <c r="J335" s="34"/>
      <c r="K335" s="34"/>
      <c r="L335" s="34"/>
      <c r="M335" s="34"/>
      <c r="N335" s="34"/>
      <c r="O335" s="34"/>
      <c r="P335" s="34"/>
      <c r="Q335" s="34"/>
      <c r="R335" s="34"/>
      <c r="S335" s="34"/>
      <c r="T335" s="34"/>
    </row>
    <row r="336" spans="1:20" s="20" customFormat="1" ht="14.4" customHeight="1">
      <c r="A336"/>
      <c r="B336" s="197" t="s">
        <v>80</v>
      </c>
      <c r="C336"/>
      <c r="D336" s="198">
        <v>35</v>
      </c>
      <c r="E336" s="1"/>
      <c r="F336" s="1"/>
      <c r="G336" s="239"/>
      <c r="H336" s="104"/>
      <c r="I336" s="34"/>
      <c r="J336" s="34"/>
      <c r="K336" s="34"/>
      <c r="L336" s="34"/>
      <c r="M336" s="34"/>
      <c r="N336" s="34"/>
      <c r="O336" s="34"/>
      <c r="P336" s="34"/>
      <c r="Q336" s="34"/>
      <c r="R336" s="34"/>
      <c r="S336" s="34"/>
      <c r="T336" s="34"/>
    </row>
    <row r="337" spans="1:152" s="20" customFormat="1" ht="14.4" customHeight="1">
      <c r="A337"/>
      <c r="B337" s="200" t="s">
        <v>9</v>
      </c>
      <c r="C337"/>
      <c r="D337" s="151">
        <f>35 - (COUNTIF(F303:F332,"N/A")*5)</f>
        <v>35</v>
      </c>
      <c r="E337" s="234"/>
      <c r="F337" s="234"/>
      <c r="G337" s="239"/>
      <c r="H337" s="104"/>
      <c r="I337" s="34"/>
      <c r="J337" s="34"/>
      <c r="K337" s="34"/>
      <c r="L337" s="34"/>
      <c r="M337" s="34"/>
      <c r="N337" s="34"/>
      <c r="O337" s="34"/>
      <c r="P337" s="34"/>
      <c r="Q337" s="34"/>
      <c r="R337" s="34"/>
      <c r="S337" s="34"/>
      <c r="T337" s="34"/>
    </row>
    <row r="338" spans="1:152" s="20" customFormat="1" ht="14.4" customHeight="1">
      <c r="A338"/>
      <c r="B338" s="200" t="s">
        <v>81</v>
      </c>
      <c r="C338"/>
      <c r="D338" s="151" cm="1">
        <f t="array" ref="D338">SUMPRODUCT(IFERROR(CEILING(F303:F332,1),0))</f>
        <v>0</v>
      </c>
      <c r="E338" s="238"/>
      <c r="F338" s="235" t="s">
        <v>1</v>
      </c>
      <c r="G338" s="239"/>
      <c r="H338" s="104"/>
      <c r="I338" s="34"/>
      <c r="J338" s="34"/>
      <c r="K338" s="34"/>
      <c r="L338" s="34"/>
      <c r="M338" s="34"/>
      <c r="N338" s="34"/>
      <c r="O338" s="34"/>
      <c r="P338" s="34"/>
      <c r="Q338" s="34"/>
      <c r="R338" s="34"/>
      <c r="S338" s="34"/>
      <c r="T338" s="34"/>
    </row>
    <row r="339" spans="1:152" s="20" customFormat="1" ht="14.4" customHeight="1">
      <c r="A339"/>
      <c r="B339" s="201" t="s">
        <v>82</v>
      </c>
      <c r="C339"/>
      <c r="D339" s="348">
        <f>IF(AND(D338=0,D337=0),"N/A",D338/D337)</f>
        <v>0</v>
      </c>
      <c r="E339" s="240"/>
      <c r="F339" s="240"/>
      <c r="G339" s="239"/>
      <c r="H339" s="104"/>
      <c r="I339" s="34"/>
      <c r="J339" s="34"/>
      <c r="K339" s="34"/>
      <c r="L339" s="34"/>
      <c r="M339" s="34"/>
      <c r="N339" s="34"/>
      <c r="O339" s="34"/>
      <c r="P339" s="34"/>
      <c r="Q339" s="34"/>
      <c r="R339" s="34"/>
      <c r="S339" s="34"/>
      <c r="T339" s="34"/>
    </row>
    <row r="340" spans="1:152" s="20" customFormat="1" ht="14.4" customHeight="1">
      <c r="A340" s="240"/>
      <c r="B340" s="265"/>
      <c r="C340" s="265"/>
      <c r="D340" s="242"/>
      <c r="E340" s="241"/>
      <c r="F340" s="242"/>
      <c r="G340" s="239"/>
      <c r="H340" s="104"/>
      <c r="I340" s="34"/>
      <c r="J340" s="34"/>
      <c r="K340" s="34"/>
      <c r="L340" s="34"/>
      <c r="M340" s="34"/>
      <c r="N340" s="34"/>
      <c r="O340" s="34"/>
      <c r="P340" s="34"/>
      <c r="Q340" s="34"/>
      <c r="R340" s="34"/>
      <c r="S340" s="34"/>
      <c r="T340" s="34"/>
    </row>
    <row r="341" spans="1:152" s="20" customFormat="1" ht="14.4" customHeight="1">
      <c r="A341" s="275"/>
      <c r="B341" s="1"/>
      <c r="C341" s="1"/>
      <c r="D341" s="1"/>
      <c r="E341" s="1"/>
      <c r="F341" s="1"/>
      <c r="G341" s="239"/>
      <c r="H341" s="104"/>
      <c r="I341" s="34"/>
      <c r="J341" s="34"/>
      <c r="K341" s="34"/>
      <c r="L341" s="34"/>
      <c r="M341" s="34"/>
      <c r="N341" s="34"/>
      <c r="O341" s="34"/>
      <c r="P341" s="34"/>
      <c r="Q341" s="34"/>
      <c r="R341" s="34"/>
      <c r="S341" s="34"/>
      <c r="T341" s="34"/>
    </row>
    <row r="342" spans="1:152" s="20" customFormat="1" ht="14.4" customHeight="1">
      <c r="A342" s="41"/>
      <c r="B342" s="1"/>
      <c r="C342" s="1"/>
      <c r="D342" s="1"/>
      <c r="E342" s="1"/>
      <c r="F342" s="1"/>
      <c r="G342" s="239"/>
      <c r="H342" s="104"/>
      <c r="I342" s="34"/>
      <c r="J342" s="34"/>
      <c r="K342" s="34"/>
      <c r="L342" s="34"/>
      <c r="M342" s="34"/>
      <c r="N342" s="34"/>
      <c r="O342" s="34"/>
      <c r="P342" s="34"/>
      <c r="Q342" s="34"/>
      <c r="R342" s="34"/>
      <c r="S342" s="34"/>
      <c r="T342" s="34"/>
    </row>
    <row r="343" spans="1:152" s="20" customFormat="1" ht="20.399999999999999" thickBot="1">
      <c r="A343" s="156" t="s">
        <v>62</v>
      </c>
      <c r="B343" s="156"/>
      <c r="C343" s="156"/>
      <c r="D343" s="156"/>
      <c r="E343" s="156"/>
      <c r="F343" s="156"/>
      <c r="G343" s="158"/>
      <c r="H343" s="148"/>
      <c r="I343" s="34"/>
      <c r="J343" s="34"/>
      <c r="K343" s="34"/>
      <c r="L343" s="34"/>
      <c r="M343" s="34"/>
      <c r="N343" s="34"/>
      <c r="O343" s="34"/>
      <c r="P343" s="34"/>
      <c r="Q343" s="34"/>
      <c r="R343" s="34"/>
      <c r="S343" s="34"/>
      <c r="T343" s="34"/>
    </row>
    <row r="344" spans="1:152" s="20" customFormat="1" ht="20.399999999999999" thickTop="1">
      <c r="A344" s="289" t="s">
        <v>371</v>
      </c>
      <c r="B344" s="290"/>
      <c r="C344" s="290"/>
      <c r="D344" s="290"/>
      <c r="E344" s="290"/>
      <c r="F344" s="290"/>
      <c r="G344" s="291"/>
      <c r="H344" s="110"/>
      <c r="I344" s="34"/>
      <c r="J344" s="34"/>
      <c r="K344" s="34"/>
      <c r="L344" s="34"/>
      <c r="M344" s="34"/>
      <c r="N344" s="34"/>
      <c r="O344" s="34"/>
      <c r="P344" s="34"/>
      <c r="Q344" s="34"/>
      <c r="R344" s="34"/>
      <c r="S344" s="34"/>
      <c r="T344" s="34"/>
    </row>
    <row r="345" spans="1:152" s="20" customFormat="1" ht="24">
      <c r="A345" s="203"/>
      <c r="B345" s="501" t="s">
        <v>4</v>
      </c>
      <c r="C345" s="502"/>
      <c r="D345" s="502"/>
      <c r="E345" s="503"/>
      <c r="F345" s="160" t="s">
        <v>369</v>
      </c>
      <c r="G345" s="161" t="s">
        <v>5</v>
      </c>
      <c r="H345" s="152" t="s">
        <v>162</v>
      </c>
      <c r="I345" s="34"/>
      <c r="J345" s="34"/>
      <c r="K345" s="34"/>
      <c r="L345" s="34"/>
      <c r="M345" s="34"/>
      <c r="N345" s="34"/>
      <c r="O345" s="34"/>
      <c r="P345" s="34"/>
      <c r="Q345" s="34"/>
      <c r="R345" s="34"/>
      <c r="S345" s="34"/>
      <c r="T345" s="34"/>
    </row>
    <row r="346" spans="1:152" s="20" customFormat="1" ht="14.4" customHeight="1">
      <c r="A346" s="205">
        <v>10.1</v>
      </c>
      <c r="B346" s="548" t="s">
        <v>28</v>
      </c>
      <c r="C346" s="549"/>
      <c r="D346" s="549"/>
      <c r="E346" s="550"/>
      <c r="F346" s="153"/>
      <c r="G346" s="581" t="s">
        <v>302</v>
      </c>
      <c r="H346" s="492" t="s">
        <v>303</v>
      </c>
      <c r="I346" s="34"/>
      <c r="J346" s="34"/>
      <c r="K346" s="34"/>
      <c r="L346" s="34"/>
      <c r="M346" s="34"/>
      <c r="N346" s="34"/>
      <c r="O346" s="34"/>
      <c r="P346" s="34"/>
      <c r="Q346" s="34"/>
      <c r="R346" s="34"/>
      <c r="S346" s="34"/>
      <c r="T346" s="34"/>
    </row>
    <row r="347" spans="1:152" s="112" customFormat="1">
      <c r="A347" s="247"/>
      <c r="B347" s="189" t="s">
        <v>304</v>
      </c>
      <c r="C347" s="323"/>
      <c r="D347" s="489" t="s">
        <v>418</v>
      </c>
      <c r="E347" s="490"/>
      <c r="F347" s="491"/>
      <c r="G347" s="532"/>
      <c r="H347" s="608"/>
      <c r="I347" s="149"/>
      <c r="J347" s="34"/>
      <c r="K347" s="34"/>
      <c r="L347" s="34"/>
      <c r="M347" s="34"/>
      <c r="N347" s="34"/>
      <c r="O347" s="34"/>
      <c r="P347" s="34"/>
      <c r="Q347" s="34"/>
      <c r="R347" s="34"/>
      <c r="S347" s="34"/>
      <c r="T347" s="34"/>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20"/>
      <c r="BH347" s="20"/>
      <c r="BI347" s="20"/>
      <c r="BJ347" s="20"/>
      <c r="BK347" s="20"/>
      <c r="BL347" s="20"/>
      <c r="BM347" s="20"/>
      <c r="BN347" s="20"/>
      <c r="BO347" s="20"/>
      <c r="BP347" s="20"/>
      <c r="BQ347" s="20"/>
      <c r="BR347" s="20"/>
      <c r="BS347" s="20"/>
      <c r="BT347" s="20"/>
      <c r="BU347" s="20"/>
      <c r="BV347" s="20"/>
      <c r="BW347" s="20"/>
      <c r="BX347" s="20"/>
      <c r="BY347" s="20"/>
      <c r="BZ347" s="20"/>
      <c r="CA347" s="20"/>
      <c r="CB347" s="20"/>
      <c r="CC347" s="20"/>
      <c r="CD347" s="20"/>
      <c r="CE347" s="20"/>
      <c r="CF347" s="20"/>
      <c r="CG347" s="20"/>
      <c r="CH347" s="20"/>
      <c r="CI347" s="20"/>
      <c r="CJ347" s="20"/>
      <c r="CK347" s="20"/>
      <c r="CL347" s="20"/>
      <c r="CM347" s="20"/>
      <c r="CN347" s="20"/>
      <c r="CO347" s="20"/>
      <c r="CP347" s="20"/>
      <c r="CQ347" s="20"/>
      <c r="CR347" s="20"/>
      <c r="CS347" s="20"/>
      <c r="CT347" s="20"/>
      <c r="CU347" s="20"/>
      <c r="CV347" s="20"/>
      <c r="CW347" s="20"/>
      <c r="CX347" s="20"/>
      <c r="CY347" s="20"/>
      <c r="CZ347" s="20"/>
      <c r="DA347" s="20"/>
      <c r="DB347" s="20"/>
      <c r="DC347" s="20"/>
      <c r="DD347" s="20"/>
      <c r="DE347" s="20"/>
      <c r="DF347" s="20"/>
      <c r="DG347" s="20"/>
      <c r="DH347" s="20"/>
      <c r="DI347" s="20"/>
      <c r="DJ347" s="20"/>
      <c r="DK347" s="20"/>
      <c r="DL347" s="20"/>
      <c r="DM347" s="20"/>
      <c r="DN347" s="20"/>
      <c r="DO347" s="20"/>
      <c r="DP347" s="20"/>
      <c r="DQ347" s="20"/>
      <c r="DR347" s="20"/>
      <c r="DS347" s="20"/>
      <c r="DT347" s="20"/>
      <c r="DU347" s="20"/>
      <c r="DV347" s="20"/>
      <c r="DW347" s="20"/>
      <c r="DX347" s="20"/>
      <c r="DY347" s="20"/>
      <c r="DZ347" s="20"/>
      <c r="EA347" s="20"/>
      <c r="EB347" s="20"/>
      <c r="EC347" s="20"/>
      <c r="ED347" s="20"/>
      <c r="EE347" s="20"/>
      <c r="EF347" s="20"/>
      <c r="EG347" s="20"/>
      <c r="EH347" s="20"/>
      <c r="EI347" s="20"/>
      <c r="EJ347" s="20"/>
      <c r="EK347" s="20"/>
      <c r="EL347" s="20"/>
      <c r="EM347" s="20"/>
      <c r="EN347" s="20"/>
      <c r="EO347" s="20"/>
      <c r="EP347" s="20"/>
      <c r="EQ347" s="20"/>
      <c r="ER347" s="20"/>
      <c r="ES347" s="20"/>
      <c r="ET347" s="20"/>
      <c r="EU347" s="20"/>
      <c r="EV347" s="20"/>
    </row>
    <row r="348" spans="1:152" s="20" customFormat="1" ht="14.4" customHeight="1">
      <c r="A348" s="167"/>
      <c r="B348" s="552" t="s">
        <v>167</v>
      </c>
      <c r="C348" s="553"/>
      <c r="D348" s="553"/>
      <c r="E348" s="553"/>
      <c r="F348" s="553"/>
      <c r="G348" s="532"/>
      <c r="H348" s="579"/>
      <c r="I348" s="34"/>
      <c r="J348" s="34"/>
      <c r="K348" s="34"/>
      <c r="L348" s="34"/>
      <c r="M348" s="34"/>
      <c r="N348" s="34"/>
      <c r="O348" s="34"/>
      <c r="P348" s="34"/>
      <c r="Q348" s="34"/>
      <c r="R348" s="34"/>
      <c r="S348" s="34"/>
      <c r="T348" s="34"/>
    </row>
    <row r="349" spans="1:152" s="20" customFormat="1" ht="124.95" customHeight="1">
      <c r="A349" s="167"/>
      <c r="B349" s="611" t="s">
        <v>1</v>
      </c>
      <c r="C349" s="612"/>
      <c r="D349" s="612"/>
      <c r="E349" s="612"/>
      <c r="F349" s="613"/>
      <c r="G349" s="533"/>
      <c r="H349" s="580"/>
      <c r="I349" s="34"/>
      <c r="J349" s="34"/>
      <c r="K349" s="34"/>
      <c r="L349" s="34"/>
      <c r="M349" s="34"/>
      <c r="N349" s="34"/>
      <c r="O349" s="34"/>
      <c r="P349" s="34"/>
      <c r="Q349" s="34"/>
      <c r="R349" s="34"/>
      <c r="S349" s="34"/>
      <c r="T349" s="34"/>
    </row>
    <row r="350" spans="1:152" s="20" customFormat="1" ht="24" customHeight="1">
      <c r="A350" s="258"/>
      <c r="B350" s="522"/>
      <c r="C350" s="523"/>
      <c r="D350" s="523"/>
      <c r="E350" s="524"/>
      <c r="F350" s="245" t="s">
        <v>369</v>
      </c>
      <c r="G350" s="581" t="s">
        <v>306</v>
      </c>
      <c r="H350" s="492" t="s">
        <v>307</v>
      </c>
      <c r="I350" s="34"/>
      <c r="J350" s="34"/>
      <c r="K350" s="34"/>
      <c r="L350" s="34"/>
      <c r="M350" s="34"/>
      <c r="N350" s="34"/>
      <c r="O350" s="34"/>
      <c r="P350" s="34"/>
      <c r="Q350" s="34"/>
      <c r="R350" s="34"/>
      <c r="S350" s="34"/>
      <c r="T350" s="34"/>
    </row>
    <row r="351" spans="1:152" s="20" customFormat="1" ht="15.6">
      <c r="A351" s="248"/>
      <c r="B351" s="568" t="s">
        <v>305</v>
      </c>
      <c r="C351" s="563"/>
      <c r="D351" s="563"/>
      <c r="E351" s="564"/>
      <c r="F351" s="153"/>
      <c r="G351" s="532"/>
      <c r="H351" s="579"/>
      <c r="I351" s="34"/>
      <c r="J351" s="34"/>
      <c r="K351" s="34"/>
      <c r="L351" s="34"/>
      <c r="M351" s="34"/>
      <c r="N351" s="34"/>
      <c r="O351" s="34"/>
      <c r="P351" s="34"/>
      <c r="Q351" s="34"/>
      <c r="R351" s="34"/>
      <c r="S351" s="34"/>
      <c r="T351" s="34"/>
    </row>
    <row r="352" spans="1:152" s="20" customFormat="1" ht="14.4" customHeight="1">
      <c r="A352" s="167"/>
      <c r="B352" s="552" t="s">
        <v>167</v>
      </c>
      <c r="C352" s="553"/>
      <c r="D352" s="553"/>
      <c r="E352" s="553"/>
      <c r="F352" s="553"/>
      <c r="G352" s="532"/>
      <c r="H352" s="579"/>
      <c r="I352" s="34"/>
      <c r="J352" s="34"/>
      <c r="K352" s="34"/>
      <c r="L352" s="34"/>
      <c r="M352" s="34"/>
      <c r="N352" s="34"/>
      <c r="O352" s="34"/>
      <c r="P352" s="34"/>
      <c r="Q352" s="34"/>
      <c r="R352" s="34"/>
      <c r="S352" s="34"/>
      <c r="T352" s="34"/>
    </row>
    <row r="353" spans="1:20" s="20" customFormat="1" ht="124.95" customHeight="1">
      <c r="A353" s="167"/>
      <c r="B353" s="611" t="s">
        <v>1</v>
      </c>
      <c r="C353" s="612"/>
      <c r="D353" s="612"/>
      <c r="E353" s="612"/>
      <c r="F353" s="613"/>
      <c r="G353" s="533"/>
      <c r="H353" s="580"/>
      <c r="I353" s="34"/>
      <c r="J353" s="34"/>
      <c r="K353" s="34"/>
      <c r="L353" s="34"/>
      <c r="M353" s="34"/>
      <c r="N353" s="34"/>
      <c r="O353" s="34"/>
      <c r="P353" s="34"/>
      <c r="Q353" s="34"/>
      <c r="R353" s="34"/>
      <c r="S353" s="34"/>
      <c r="T353" s="34"/>
    </row>
    <row r="354" spans="1:20" s="20" customFormat="1" ht="24" customHeight="1">
      <c r="A354" s="258"/>
      <c r="B354" s="522"/>
      <c r="C354" s="523"/>
      <c r="D354" s="523"/>
      <c r="E354" s="524"/>
      <c r="F354" s="245" t="s">
        <v>369</v>
      </c>
      <c r="G354" s="610" t="s">
        <v>308</v>
      </c>
      <c r="H354" s="492" t="s">
        <v>309</v>
      </c>
      <c r="I354" s="34"/>
      <c r="J354" s="34"/>
      <c r="K354" s="34"/>
      <c r="L354" s="34"/>
      <c r="M354" s="34"/>
      <c r="N354" s="34"/>
      <c r="O354" s="34"/>
      <c r="P354" s="34"/>
      <c r="Q354" s="34"/>
      <c r="R354" s="34"/>
      <c r="S354" s="34"/>
      <c r="T354" s="34"/>
    </row>
    <row r="355" spans="1:20" s="20" customFormat="1" ht="14.4" customHeight="1">
      <c r="A355" s="164">
        <v>10.199999999999999</v>
      </c>
      <c r="B355" s="622" t="s">
        <v>29</v>
      </c>
      <c r="C355" s="593"/>
      <c r="D355" s="593"/>
      <c r="E355" s="623"/>
      <c r="F355" s="153"/>
      <c r="G355" s="610"/>
      <c r="H355" s="579"/>
      <c r="I355" s="34"/>
      <c r="J355" s="34"/>
      <c r="K355" s="34"/>
      <c r="L355" s="34"/>
      <c r="M355" s="34"/>
      <c r="N355" s="34"/>
      <c r="O355" s="34"/>
      <c r="P355" s="34"/>
      <c r="Q355" s="34"/>
      <c r="R355" s="34"/>
      <c r="S355" s="34"/>
      <c r="T355" s="34"/>
    </row>
    <row r="356" spans="1:20" s="20" customFormat="1" ht="15.6">
      <c r="A356" s="167"/>
      <c r="B356" s="552" t="s">
        <v>166</v>
      </c>
      <c r="C356" s="553"/>
      <c r="D356" s="553"/>
      <c r="E356" s="553"/>
      <c r="F356" s="553"/>
      <c r="G356" s="610"/>
      <c r="H356" s="579"/>
      <c r="I356" s="34"/>
      <c r="J356" s="34"/>
      <c r="K356" s="34"/>
      <c r="L356" s="34"/>
      <c r="M356" s="34"/>
      <c r="N356" s="34"/>
      <c r="O356" s="34"/>
      <c r="P356" s="34"/>
      <c r="Q356" s="34"/>
      <c r="R356" s="34"/>
      <c r="S356" s="34"/>
      <c r="T356" s="34"/>
    </row>
    <row r="357" spans="1:20" s="20" customFormat="1" ht="125.4" customHeight="1">
      <c r="A357" s="167"/>
      <c r="B357" s="611" t="s">
        <v>1</v>
      </c>
      <c r="C357" s="612"/>
      <c r="D357" s="612"/>
      <c r="E357" s="612"/>
      <c r="F357" s="613"/>
      <c r="G357" s="610"/>
      <c r="H357" s="580"/>
      <c r="I357" s="34"/>
      <c r="J357" s="34"/>
      <c r="K357" s="34"/>
      <c r="L357" s="34"/>
      <c r="M357" s="34"/>
      <c r="N357" s="34"/>
      <c r="O357" s="34"/>
      <c r="P357" s="34"/>
      <c r="Q357" s="34"/>
      <c r="R357" s="34"/>
      <c r="S357" s="34"/>
      <c r="T357" s="34"/>
    </row>
    <row r="358" spans="1:20" s="20" customFormat="1" ht="24" customHeight="1">
      <c r="A358" s="255"/>
      <c r="B358" s="522"/>
      <c r="C358" s="523"/>
      <c r="D358" s="523"/>
      <c r="E358" s="524"/>
      <c r="F358" s="245" t="s">
        <v>369</v>
      </c>
      <c r="G358" s="531" t="s">
        <v>621</v>
      </c>
      <c r="H358" s="492" t="s">
        <v>312</v>
      </c>
      <c r="I358" s="34"/>
      <c r="J358" s="34"/>
      <c r="K358" s="34"/>
      <c r="L358" s="34"/>
      <c r="M358" s="34"/>
      <c r="N358" s="34"/>
      <c r="O358" s="34"/>
      <c r="P358" s="34"/>
      <c r="Q358" s="34"/>
      <c r="R358" s="34"/>
      <c r="S358" s="34"/>
      <c r="T358" s="34"/>
    </row>
    <row r="359" spans="1:20" s="20" customFormat="1" ht="14.4" customHeight="1">
      <c r="A359" s="487">
        <v>10.3</v>
      </c>
      <c r="B359" s="551" t="s">
        <v>310</v>
      </c>
      <c r="C359" s="520"/>
      <c r="D359" s="520"/>
      <c r="E359" s="521"/>
      <c r="F359" s="153"/>
      <c r="G359" s="532"/>
      <c r="H359" s="579"/>
      <c r="I359" s="34"/>
      <c r="J359" s="34"/>
      <c r="K359" s="34"/>
      <c r="L359" s="34"/>
      <c r="M359" s="34"/>
      <c r="N359" s="34"/>
      <c r="O359" s="34"/>
      <c r="P359" s="34"/>
      <c r="Q359" s="34"/>
      <c r="R359" s="34"/>
      <c r="S359" s="34"/>
      <c r="T359" s="34"/>
    </row>
    <row r="360" spans="1:20" s="20" customFormat="1" ht="14.4" customHeight="1">
      <c r="A360" s="488"/>
      <c r="B360" s="254"/>
      <c r="C360" s="323"/>
      <c r="D360" s="489" t="s">
        <v>424</v>
      </c>
      <c r="E360" s="490"/>
      <c r="F360" s="491"/>
      <c r="G360" s="532"/>
      <c r="H360" s="579"/>
      <c r="I360" s="34"/>
      <c r="J360" s="34"/>
      <c r="K360" s="34"/>
      <c r="L360" s="34"/>
      <c r="M360" s="34"/>
      <c r="N360" s="34"/>
      <c r="O360" s="34"/>
      <c r="P360" s="34"/>
      <c r="Q360" s="34"/>
      <c r="R360" s="34"/>
      <c r="S360" s="34"/>
      <c r="T360" s="34"/>
    </row>
    <row r="361" spans="1:20" s="20" customFormat="1" ht="15.6">
      <c r="A361" s="167"/>
      <c r="B361" s="552" t="s">
        <v>166</v>
      </c>
      <c r="C361" s="553"/>
      <c r="D361" s="553"/>
      <c r="E361" s="553"/>
      <c r="F361" s="553"/>
      <c r="G361" s="532"/>
      <c r="H361" s="579"/>
      <c r="I361" s="34"/>
      <c r="J361" s="34"/>
      <c r="K361" s="34"/>
      <c r="L361" s="34"/>
      <c r="M361" s="34"/>
      <c r="N361" s="34"/>
      <c r="O361" s="34"/>
      <c r="P361" s="34"/>
      <c r="Q361" s="34"/>
      <c r="R361" s="34"/>
      <c r="S361" s="34"/>
      <c r="T361" s="34"/>
    </row>
    <row r="362" spans="1:20" s="20" customFormat="1" ht="124.95" customHeight="1">
      <c r="A362" s="292"/>
      <c r="B362" s="611" t="s">
        <v>1</v>
      </c>
      <c r="C362" s="612"/>
      <c r="D362" s="612"/>
      <c r="E362" s="612"/>
      <c r="F362" s="613"/>
      <c r="G362" s="532"/>
      <c r="H362" s="580"/>
      <c r="I362" s="34"/>
      <c r="J362" s="34"/>
      <c r="K362" s="34"/>
      <c r="L362" s="34"/>
      <c r="M362" s="34"/>
      <c r="N362" s="34"/>
      <c r="O362" s="34"/>
      <c r="P362" s="34"/>
      <c r="Q362" s="34"/>
      <c r="R362" s="34"/>
      <c r="S362" s="34"/>
      <c r="T362" s="34"/>
    </row>
    <row r="363" spans="1:20" s="20" customFormat="1" ht="24" customHeight="1">
      <c r="A363" s="293"/>
      <c r="B363" s="294"/>
      <c r="C363" s="216" t="s">
        <v>79</v>
      </c>
      <c r="D363" s="160" t="s">
        <v>410</v>
      </c>
      <c r="E363" s="160" t="s">
        <v>8</v>
      </c>
      <c r="F363" s="245" t="s">
        <v>369</v>
      </c>
      <c r="G363" s="532"/>
      <c r="H363" s="492" t="s">
        <v>620</v>
      </c>
      <c r="I363" s="34"/>
      <c r="J363" s="34"/>
      <c r="K363" s="34"/>
      <c r="L363" s="34"/>
      <c r="M363" s="34"/>
      <c r="N363" s="34"/>
      <c r="O363" s="34"/>
      <c r="P363" s="34"/>
      <c r="Q363" s="34"/>
      <c r="R363" s="34"/>
      <c r="S363" s="34"/>
      <c r="T363" s="34"/>
    </row>
    <row r="364" spans="1:20" s="20" customFormat="1">
      <c r="A364" s="268">
        <v>10.4</v>
      </c>
      <c r="B364" s="254" t="s">
        <v>311</v>
      </c>
      <c r="C364" s="28"/>
      <c r="D364" s="27"/>
      <c r="E364" s="23" t="str">
        <f>IF(D364=0, "", C364/D364)</f>
        <v/>
      </c>
      <c r="F364" s="113" t="str">
        <f>IF(ISNUMBER(E364),ROUND(E364*5,0),"")</f>
        <v/>
      </c>
      <c r="G364" s="532"/>
      <c r="H364" s="493"/>
      <c r="I364" s="34"/>
      <c r="J364" s="34"/>
      <c r="K364" s="34"/>
      <c r="L364" s="34"/>
      <c r="M364" s="34"/>
      <c r="N364" s="34"/>
      <c r="O364" s="34"/>
      <c r="P364" s="34"/>
      <c r="Q364" s="34"/>
      <c r="R364" s="34"/>
      <c r="S364" s="34"/>
      <c r="T364" s="34"/>
    </row>
    <row r="365" spans="1:20" s="20" customFormat="1" ht="15.6">
      <c r="A365" s="167"/>
      <c r="B365" s="552" t="s">
        <v>166</v>
      </c>
      <c r="C365" s="553"/>
      <c r="D365" s="553"/>
      <c r="E365" s="553"/>
      <c r="F365" s="553"/>
      <c r="G365" s="532"/>
      <c r="H365" s="493"/>
      <c r="I365" s="34"/>
      <c r="J365" s="34"/>
      <c r="K365" s="34"/>
      <c r="L365" s="34"/>
      <c r="M365" s="34"/>
      <c r="N365" s="34"/>
      <c r="O365" s="34"/>
      <c r="P365" s="34"/>
      <c r="Q365" s="34"/>
      <c r="R365" s="34"/>
      <c r="S365" s="34"/>
      <c r="T365" s="34"/>
    </row>
    <row r="366" spans="1:20" s="20" customFormat="1" ht="124.95" customHeight="1">
      <c r="A366" s="182"/>
      <c r="B366" s="611" t="s">
        <v>1</v>
      </c>
      <c r="C366" s="612"/>
      <c r="D366" s="612"/>
      <c r="E366" s="612"/>
      <c r="F366" s="613"/>
      <c r="G366" s="533"/>
      <c r="H366" s="494"/>
      <c r="I366" s="34"/>
      <c r="J366" s="34"/>
      <c r="K366" s="34"/>
      <c r="L366" s="34"/>
      <c r="M366" s="34"/>
      <c r="N366" s="34"/>
      <c r="O366" s="34"/>
      <c r="P366" s="34"/>
      <c r="Q366" s="34"/>
      <c r="R366" s="34"/>
      <c r="S366" s="34"/>
      <c r="T366" s="34"/>
    </row>
    <row r="367" spans="1:20" s="20" customFormat="1" ht="14.4" customHeight="1">
      <c r="A367" s="264"/>
      <c r="B367" s="270"/>
      <c r="C367" s="271"/>
      <c r="D367" s="272"/>
      <c r="E367" s="273"/>
      <c r="F367" s="273"/>
      <c r="G367" s="274"/>
      <c r="H367" s="104"/>
      <c r="I367" s="34"/>
      <c r="J367" s="34"/>
      <c r="K367" s="34"/>
      <c r="L367" s="34"/>
      <c r="M367" s="34"/>
      <c r="N367" s="34"/>
      <c r="O367" s="34"/>
      <c r="P367" s="34"/>
      <c r="Q367" s="34"/>
      <c r="R367" s="34"/>
      <c r="S367" s="34"/>
      <c r="T367" s="34"/>
    </row>
    <row r="368" spans="1:20" s="20" customFormat="1" ht="14.4" customHeight="1">
      <c r="A368"/>
      <c r="B368" s="197" t="s">
        <v>83</v>
      </c>
      <c r="C368"/>
      <c r="D368" s="198">
        <v>25</v>
      </c>
      <c r="E368" s="1"/>
      <c r="F368" s="1"/>
      <c r="G368" s="239"/>
      <c r="H368" s="104"/>
      <c r="I368" s="34"/>
      <c r="J368" s="34"/>
      <c r="K368" s="34"/>
      <c r="L368" s="34"/>
      <c r="M368" s="34"/>
      <c r="N368" s="34"/>
      <c r="O368" s="34"/>
      <c r="P368" s="34"/>
      <c r="Q368" s="34"/>
      <c r="R368" s="34"/>
      <c r="S368" s="34"/>
      <c r="T368" s="34"/>
    </row>
    <row r="369" spans="1:20" s="20" customFormat="1" ht="14.4" customHeight="1">
      <c r="A369"/>
      <c r="B369" s="200" t="s">
        <v>9</v>
      </c>
      <c r="C369"/>
      <c r="D369" s="151">
        <f>25 - (COUNTIF(F346:F364,"N/A")*5)</f>
        <v>25</v>
      </c>
      <c r="E369" s="234"/>
      <c r="F369" s="234"/>
      <c r="G369" s="239"/>
      <c r="H369" s="104"/>
      <c r="I369" s="34"/>
      <c r="J369" s="34"/>
      <c r="K369" s="34"/>
      <c r="L369" s="34"/>
      <c r="M369" s="34"/>
      <c r="N369" s="34"/>
      <c r="O369" s="34"/>
      <c r="P369" s="34"/>
      <c r="Q369" s="34"/>
      <c r="R369" s="34"/>
      <c r="S369" s="34"/>
      <c r="T369" s="34"/>
    </row>
    <row r="370" spans="1:20" s="20" customFormat="1" ht="14.4" customHeight="1">
      <c r="A370"/>
      <c r="B370" s="200" t="s">
        <v>84</v>
      </c>
      <c r="C370"/>
      <c r="D370" s="151" cm="1">
        <f t="array" ref="D370">SUMPRODUCT(IFERROR(CEILING(F346:F364,1),0))</f>
        <v>0</v>
      </c>
      <c r="E370" s="238"/>
      <c r="F370" s="235" t="s">
        <v>1</v>
      </c>
      <c r="G370" s="239"/>
      <c r="H370" s="104"/>
      <c r="I370" s="34"/>
      <c r="J370" s="34"/>
      <c r="K370" s="34"/>
      <c r="L370" s="34"/>
      <c r="M370" s="34"/>
      <c r="N370" s="34"/>
      <c r="O370" s="34"/>
      <c r="P370" s="34"/>
      <c r="Q370" s="34"/>
      <c r="R370" s="34"/>
      <c r="S370" s="34"/>
      <c r="T370" s="34"/>
    </row>
    <row r="371" spans="1:20" s="20" customFormat="1" ht="14.4" customHeight="1">
      <c r="A371"/>
      <c r="B371" s="201" t="s">
        <v>85</v>
      </c>
      <c r="C371"/>
      <c r="D371" s="150">
        <f>D370/D369</f>
        <v>0</v>
      </c>
      <c r="E371" s="240"/>
      <c r="F371" s="240"/>
      <c r="G371" s="239"/>
      <c r="H371" s="104"/>
      <c r="I371" s="34"/>
      <c r="J371" s="34"/>
      <c r="K371" s="34"/>
      <c r="L371" s="34"/>
      <c r="M371" s="34"/>
      <c r="N371" s="34"/>
      <c r="O371" s="34"/>
      <c r="P371" s="34"/>
      <c r="Q371" s="34"/>
      <c r="R371" s="34"/>
      <c r="S371" s="34"/>
      <c r="T371" s="34"/>
    </row>
    <row r="372" spans="1:20" ht="14.4" customHeight="1">
      <c r="A372"/>
    </row>
    <row r="373" spans="1:20" ht="14.4" customHeight="1">
      <c r="A373"/>
    </row>
    <row r="374" spans="1:20" ht="14.4" customHeight="1">
      <c r="A374"/>
    </row>
    <row r="375" spans="1:20" ht="14.4" customHeight="1">
      <c r="A375"/>
    </row>
    <row r="376" spans="1:20" ht="14.4" customHeight="1">
      <c r="A376"/>
    </row>
    <row r="377" spans="1:20" ht="14.4" customHeight="1">
      <c r="A377"/>
    </row>
    <row r="378" spans="1:20" ht="14.4" customHeight="1">
      <c r="A378"/>
    </row>
    <row r="379" spans="1:20" ht="14.4" customHeight="1">
      <c r="A379"/>
    </row>
    <row r="380" spans="1:20" ht="14.4" customHeight="1"/>
    <row r="381" spans="1:20" ht="14.4" customHeight="1"/>
  </sheetData>
  <sheetProtection algorithmName="SHA-512" hashValue="uqWG4yM11aPVecedEh8af1nrjnwEOm+GO330rIJgNfLQliWVO2KiCAinbeLmJFLq1L05lDwsENXh2mIeL/txWA==" saltValue="NBegqnHYAxl1XG10DrXGXw==" spinCount="100000" sheet="1" formatCells="0" formatRows="0"/>
  <mergeCells count="425">
    <mergeCell ref="G92:G95"/>
    <mergeCell ref="G96:G99"/>
    <mergeCell ref="G100:G103"/>
    <mergeCell ref="G217:G220"/>
    <mergeCell ref="D20:F20"/>
    <mergeCell ref="D45:F45"/>
    <mergeCell ref="D50:F50"/>
    <mergeCell ref="B66:E67"/>
    <mergeCell ref="G23:G26"/>
    <mergeCell ref="G27:G30"/>
    <mergeCell ref="B30:F30"/>
    <mergeCell ref="B25:F25"/>
    <mergeCell ref="B26:F26"/>
    <mergeCell ref="B29:F29"/>
    <mergeCell ref="B34:F34"/>
    <mergeCell ref="B33:F33"/>
    <mergeCell ref="B31:E31"/>
    <mergeCell ref="B32:E32"/>
    <mergeCell ref="G31:G34"/>
    <mergeCell ref="G48:G52"/>
    <mergeCell ref="B55:F55"/>
    <mergeCell ref="G53:G56"/>
    <mergeCell ref="G43:G47"/>
    <mergeCell ref="G76:G79"/>
    <mergeCell ref="G7:G10"/>
    <mergeCell ref="B16:F16"/>
    <mergeCell ref="B10:F10"/>
    <mergeCell ref="B22:F22"/>
    <mergeCell ref="G11:G17"/>
    <mergeCell ref="B17:F17"/>
    <mergeCell ref="G3:G6"/>
    <mergeCell ref="B21:F21"/>
    <mergeCell ref="G18:G22"/>
    <mergeCell ref="B8:E8"/>
    <mergeCell ref="D15:F15"/>
    <mergeCell ref="B18:E18"/>
    <mergeCell ref="B19:E19"/>
    <mergeCell ref="G66:G70"/>
    <mergeCell ref="B46:F46"/>
    <mergeCell ref="B47:F47"/>
    <mergeCell ref="B56:F56"/>
    <mergeCell ref="B51:F51"/>
    <mergeCell ref="B52:F52"/>
    <mergeCell ref="B79:F79"/>
    <mergeCell ref="B75:F75"/>
    <mergeCell ref="B77:E77"/>
    <mergeCell ref="B76:E76"/>
    <mergeCell ref="B74:F74"/>
    <mergeCell ref="D68:F68"/>
    <mergeCell ref="B61:E61"/>
    <mergeCell ref="B62:E62"/>
    <mergeCell ref="B59:F59"/>
    <mergeCell ref="B64:F64"/>
    <mergeCell ref="B2:E2"/>
    <mergeCell ref="B3:E3"/>
    <mergeCell ref="B11:E11"/>
    <mergeCell ref="B57:E57"/>
    <mergeCell ref="B58:E58"/>
    <mergeCell ref="B69:F69"/>
    <mergeCell ref="B100:E100"/>
    <mergeCell ref="B101:E101"/>
    <mergeCell ref="B94:F94"/>
    <mergeCell ref="B95:F95"/>
    <mergeCell ref="B99:F99"/>
    <mergeCell ref="B98:F98"/>
    <mergeCell ref="B7:E7"/>
    <mergeCell ref="D4:F4"/>
    <mergeCell ref="B78:F78"/>
    <mergeCell ref="B65:F65"/>
    <mergeCell ref="B60:F60"/>
    <mergeCell ref="B70:F70"/>
    <mergeCell ref="B91:F91"/>
    <mergeCell ref="B90:F90"/>
    <mergeCell ref="B5:F5"/>
    <mergeCell ref="B6:F6"/>
    <mergeCell ref="B9:F9"/>
    <mergeCell ref="D89:F89"/>
    <mergeCell ref="G115:G119"/>
    <mergeCell ref="G120:G124"/>
    <mergeCell ref="B104:E104"/>
    <mergeCell ref="B105:E105"/>
    <mergeCell ref="B124:F124"/>
    <mergeCell ref="B119:F119"/>
    <mergeCell ref="B128:F128"/>
    <mergeCell ref="B106:F106"/>
    <mergeCell ref="B113:F113"/>
    <mergeCell ref="B114:F114"/>
    <mergeCell ref="B107:F107"/>
    <mergeCell ref="D112:F112"/>
    <mergeCell ref="D117:F117"/>
    <mergeCell ref="D122:F122"/>
    <mergeCell ref="D127:F127"/>
    <mergeCell ref="G148:G152"/>
    <mergeCell ref="B170:E170"/>
    <mergeCell ref="B138:E138"/>
    <mergeCell ref="G139:G142"/>
    <mergeCell ref="G143:G147"/>
    <mergeCell ref="B146:F146"/>
    <mergeCell ref="B147:F147"/>
    <mergeCell ref="B142:F142"/>
    <mergeCell ref="B141:F141"/>
    <mergeCell ref="D150:F150"/>
    <mergeCell ref="D155:F155"/>
    <mergeCell ref="D160:F160"/>
    <mergeCell ref="B151:F151"/>
    <mergeCell ref="B152:F152"/>
    <mergeCell ref="B159:E159"/>
    <mergeCell ref="B161:F161"/>
    <mergeCell ref="B162:F162"/>
    <mergeCell ref="B153:E153"/>
    <mergeCell ref="B154:E154"/>
    <mergeCell ref="B158:E158"/>
    <mergeCell ref="B156:F156"/>
    <mergeCell ref="B157:F157"/>
    <mergeCell ref="B144:E144"/>
    <mergeCell ref="D140:F140"/>
    <mergeCell ref="B278:F278"/>
    <mergeCell ref="B279:F279"/>
    <mergeCell ref="B274:F274"/>
    <mergeCell ref="B283:F283"/>
    <mergeCell ref="B281:E281"/>
    <mergeCell ref="B286:E286"/>
    <mergeCell ref="B285:E285"/>
    <mergeCell ref="G153:G157"/>
    <mergeCell ref="G158:G162"/>
    <mergeCell ref="G230:G233"/>
    <mergeCell ref="G207:G211"/>
    <mergeCell ref="G212:G216"/>
    <mergeCell ref="G203:G206"/>
    <mergeCell ref="G171:G174"/>
    <mergeCell ref="G175:G179"/>
    <mergeCell ref="B207:E207"/>
    <mergeCell ref="B208:E208"/>
    <mergeCell ref="B219:F219"/>
    <mergeCell ref="G190:G193"/>
    <mergeCell ref="G180:G184"/>
    <mergeCell ref="B185:E185"/>
    <mergeCell ref="B188:F188"/>
    <mergeCell ref="B189:F189"/>
    <mergeCell ref="B192:F192"/>
    <mergeCell ref="G306:G310"/>
    <mergeCell ref="G316:G320"/>
    <mergeCell ref="B258:F258"/>
    <mergeCell ref="B266:E266"/>
    <mergeCell ref="B302:E302"/>
    <mergeCell ref="B233:F233"/>
    <mergeCell ref="B210:F210"/>
    <mergeCell ref="B211:F211"/>
    <mergeCell ref="B215:F215"/>
    <mergeCell ref="B216:F216"/>
    <mergeCell ref="B310:F310"/>
    <mergeCell ref="B316:E316"/>
    <mergeCell ref="B252:E252"/>
    <mergeCell ref="B255:E255"/>
    <mergeCell ref="B256:E256"/>
    <mergeCell ref="B253:F253"/>
    <mergeCell ref="B254:F254"/>
    <mergeCell ref="B257:F257"/>
    <mergeCell ref="B267:E267"/>
    <mergeCell ref="B280:E280"/>
    <mergeCell ref="B276:E276"/>
    <mergeCell ref="B212:E212"/>
    <mergeCell ref="B213:E213"/>
    <mergeCell ref="B220:F220"/>
    <mergeCell ref="B193:F193"/>
    <mergeCell ref="B186:E186"/>
    <mergeCell ref="B190:E190"/>
    <mergeCell ref="B191:E191"/>
    <mergeCell ref="B184:F184"/>
    <mergeCell ref="D182:F182"/>
    <mergeCell ref="D187:F187"/>
    <mergeCell ref="B183:F183"/>
    <mergeCell ref="G185:G189"/>
    <mergeCell ref="B237:F237"/>
    <mergeCell ref="B240:F240"/>
    <mergeCell ref="B241:F241"/>
    <mergeCell ref="B244:F244"/>
    <mergeCell ref="G234:G237"/>
    <mergeCell ref="G238:G241"/>
    <mergeCell ref="G242:G245"/>
    <mergeCell ref="B242:E242"/>
    <mergeCell ref="B243:E243"/>
    <mergeCell ref="B236:F236"/>
    <mergeCell ref="G290:G293"/>
    <mergeCell ref="G280:G284"/>
    <mergeCell ref="G285:G289"/>
    <mergeCell ref="G303:G305"/>
    <mergeCell ref="D282:F282"/>
    <mergeCell ref="D287:F287"/>
    <mergeCell ref="G350:G353"/>
    <mergeCell ref="B251:E251"/>
    <mergeCell ref="B245:F245"/>
    <mergeCell ref="B249:F249"/>
    <mergeCell ref="B250:F250"/>
    <mergeCell ref="G267:G270"/>
    <mergeCell ref="G271:G274"/>
    <mergeCell ref="G275:G279"/>
    <mergeCell ref="G246:G250"/>
    <mergeCell ref="G251:G254"/>
    <mergeCell ref="G255:G258"/>
    <mergeCell ref="B288:F288"/>
    <mergeCell ref="B317:E317"/>
    <mergeCell ref="B319:F319"/>
    <mergeCell ref="B275:E275"/>
    <mergeCell ref="B270:F270"/>
    <mergeCell ref="B269:F269"/>
    <mergeCell ref="B273:F273"/>
    <mergeCell ref="B346:E346"/>
    <mergeCell ref="B331:E331"/>
    <mergeCell ref="B332:E332"/>
    <mergeCell ref="B333:F333"/>
    <mergeCell ref="B345:E345"/>
    <mergeCell ref="B303:E303"/>
    <mergeCell ref="B304:F304"/>
    <mergeCell ref="B305:F305"/>
    <mergeCell ref="B284:F284"/>
    <mergeCell ref="B320:F320"/>
    <mergeCell ref="B309:F309"/>
    <mergeCell ref="B290:E290"/>
    <mergeCell ref="B291:E291"/>
    <mergeCell ref="B292:F292"/>
    <mergeCell ref="B293:F293"/>
    <mergeCell ref="B289:F289"/>
    <mergeCell ref="G331:G334"/>
    <mergeCell ref="G321:G324"/>
    <mergeCell ref="G311:G315"/>
    <mergeCell ref="B322:E322"/>
    <mergeCell ref="B323:F323"/>
    <mergeCell ref="B324:F324"/>
    <mergeCell ref="B314:F314"/>
    <mergeCell ref="B315:F315"/>
    <mergeCell ref="B321:E321"/>
    <mergeCell ref="B334:F334"/>
    <mergeCell ref="G354:G357"/>
    <mergeCell ref="B366:F366"/>
    <mergeCell ref="B361:F361"/>
    <mergeCell ref="B362:F362"/>
    <mergeCell ref="B358:E358"/>
    <mergeCell ref="B359:E359"/>
    <mergeCell ref="B365:F365"/>
    <mergeCell ref="G325:G329"/>
    <mergeCell ref="B325:E325"/>
    <mergeCell ref="B326:E326"/>
    <mergeCell ref="B328:F328"/>
    <mergeCell ref="B329:F329"/>
    <mergeCell ref="C330:E330"/>
    <mergeCell ref="B352:F352"/>
    <mergeCell ref="B353:F353"/>
    <mergeCell ref="B354:E354"/>
    <mergeCell ref="B356:F356"/>
    <mergeCell ref="B357:F357"/>
    <mergeCell ref="B348:F348"/>
    <mergeCell ref="B349:F349"/>
    <mergeCell ref="B350:E350"/>
    <mergeCell ref="B351:E351"/>
    <mergeCell ref="B355:E355"/>
    <mergeCell ref="G346:G349"/>
    <mergeCell ref="H7:H10"/>
    <mergeCell ref="H11:H17"/>
    <mergeCell ref="H31:H34"/>
    <mergeCell ref="H27:H30"/>
    <mergeCell ref="H23:H26"/>
    <mergeCell ref="H18:H22"/>
    <mergeCell ref="H3:H6"/>
    <mergeCell ref="H358:H362"/>
    <mergeCell ref="H331:H334"/>
    <mergeCell ref="H346:H349"/>
    <mergeCell ref="H350:H353"/>
    <mergeCell ref="H354:H357"/>
    <mergeCell ref="H325:H329"/>
    <mergeCell ref="H321:H324"/>
    <mergeCell ref="H311:H315"/>
    <mergeCell ref="H303:H305"/>
    <mergeCell ref="H290:H293"/>
    <mergeCell ref="H251:H254"/>
    <mergeCell ref="H246:H250"/>
    <mergeCell ref="H242:H245"/>
    <mergeCell ref="H238:H241"/>
    <mergeCell ref="H234:H237"/>
    <mergeCell ref="H230:H233"/>
    <mergeCell ref="H306:H310"/>
    <mergeCell ref="H316:H320"/>
    <mergeCell ref="H285:H289"/>
    <mergeCell ref="H280:H284"/>
    <mergeCell ref="H275:H279"/>
    <mergeCell ref="H271:H274"/>
    <mergeCell ref="H267:H270"/>
    <mergeCell ref="H255:H258"/>
    <mergeCell ref="H217:H220"/>
    <mergeCell ref="H212:H216"/>
    <mergeCell ref="H207:H211"/>
    <mergeCell ref="H203:H206"/>
    <mergeCell ref="H190:H193"/>
    <mergeCell ref="H185:H189"/>
    <mergeCell ref="H180:H184"/>
    <mergeCell ref="H175:H179"/>
    <mergeCell ref="H171:H174"/>
    <mergeCell ref="H158:H162"/>
    <mergeCell ref="H153:H157"/>
    <mergeCell ref="H148:H152"/>
    <mergeCell ref="H120:H124"/>
    <mergeCell ref="H115:H119"/>
    <mergeCell ref="H108:H114"/>
    <mergeCell ref="H104:H107"/>
    <mergeCell ref="H143:H147"/>
    <mergeCell ref="H139:H142"/>
    <mergeCell ref="H125:H129"/>
    <mergeCell ref="H43:H47"/>
    <mergeCell ref="H66:H70"/>
    <mergeCell ref="H61:H65"/>
    <mergeCell ref="H57:H60"/>
    <mergeCell ref="H100:H103"/>
    <mergeCell ref="H96:H99"/>
    <mergeCell ref="H92:H95"/>
    <mergeCell ref="H88:H91"/>
    <mergeCell ref="H76:H79"/>
    <mergeCell ref="H71:H75"/>
    <mergeCell ref="D145:F145"/>
    <mergeCell ref="H53:H56"/>
    <mergeCell ref="H48:H52"/>
    <mergeCell ref="G125:G129"/>
    <mergeCell ref="B126:E126"/>
    <mergeCell ref="B125:E125"/>
    <mergeCell ref="B129:F129"/>
    <mergeCell ref="B123:F123"/>
    <mergeCell ref="B103:F103"/>
    <mergeCell ref="B102:F102"/>
    <mergeCell ref="B92:E92"/>
    <mergeCell ref="B93:E93"/>
    <mergeCell ref="B97:E97"/>
    <mergeCell ref="B96:E96"/>
    <mergeCell ref="G61:G65"/>
    <mergeCell ref="G57:G60"/>
    <mergeCell ref="G88:G91"/>
    <mergeCell ref="G71:G75"/>
    <mergeCell ref="B139:E139"/>
    <mergeCell ref="B143:E143"/>
    <mergeCell ref="G104:G107"/>
    <mergeCell ref="G108:G114"/>
    <mergeCell ref="B115:E115"/>
    <mergeCell ref="B116:E116"/>
    <mergeCell ref="B23:E23"/>
    <mergeCell ref="B24:E24"/>
    <mergeCell ref="B27:E27"/>
    <mergeCell ref="B28:E28"/>
    <mergeCell ref="D73:F73"/>
    <mergeCell ref="D63:F63"/>
    <mergeCell ref="D360:F360"/>
    <mergeCell ref="A171:A172"/>
    <mergeCell ref="A175:A176"/>
    <mergeCell ref="A267:A268"/>
    <mergeCell ref="A276:A277"/>
    <mergeCell ref="A281:A282"/>
    <mergeCell ref="A286:A287"/>
    <mergeCell ref="A307:A308"/>
    <mergeCell ref="A312:A313"/>
    <mergeCell ref="A317:A318"/>
    <mergeCell ref="A326:A327"/>
    <mergeCell ref="D204:F204"/>
    <mergeCell ref="D209:F209"/>
    <mergeCell ref="D214:F214"/>
    <mergeCell ref="D231:F231"/>
    <mergeCell ref="D248:F248"/>
    <mergeCell ref="D268:F268"/>
    <mergeCell ref="D277:F277"/>
    <mergeCell ref="B229:E229"/>
    <mergeCell ref="B230:E230"/>
    <mergeCell ref="B238:E238"/>
    <mergeCell ref="B239:E239"/>
    <mergeCell ref="A144:A145"/>
    <mergeCell ref="A149:A150"/>
    <mergeCell ref="A154:A155"/>
    <mergeCell ref="A159:A160"/>
    <mergeCell ref="A208:A209"/>
    <mergeCell ref="A213:A214"/>
    <mergeCell ref="B171:E171"/>
    <mergeCell ref="B173:F173"/>
    <mergeCell ref="B174:F174"/>
    <mergeCell ref="B178:F178"/>
    <mergeCell ref="B179:F179"/>
    <mergeCell ref="B175:E175"/>
    <mergeCell ref="B176:E176"/>
    <mergeCell ref="D172:F172"/>
    <mergeCell ref="D177:F177"/>
    <mergeCell ref="B205:F205"/>
    <mergeCell ref="B206:F206"/>
    <mergeCell ref="B232:F232"/>
    <mergeCell ref="B148:E148"/>
    <mergeCell ref="B149:E149"/>
    <mergeCell ref="A62:A63"/>
    <mergeCell ref="B72:B73"/>
    <mergeCell ref="A72:A73"/>
    <mergeCell ref="B88:B89"/>
    <mergeCell ref="A88:A89"/>
    <mergeCell ref="B108:B112"/>
    <mergeCell ref="A108:A112"/>
    <mergeCell ref="A116:A117"/>
    <mergeCell ref="A121:A122"/>
    <mergeCell ref="B120:E120"/>
    <mergeCell ref="B121:E121"/>
    <mergeCell ref="B118:F118"/>
    <mergeCell ref="A359:A360"/>
    <mergeCell ref="D347:F347"/>
    <mergeCell ref="H363:H366"/>
    <mergeCell ref="B180:E180"/>
    <mergeCell ref="B181:E181"/>
    <mergeCell ref="B202:E202"/>
    <mergeCell ref="B203:E203"/>
    <mergeCell ref="B217:E217"/>
    <mergeCell ref="B218:E218"/>
    <mergeCell ref="B246:E246"/>
    <mergeCell ref="B247:E247"/>
    <mergeCell ref="B271:E271"/>
    <mergeCell ref="B272:E272"/>
    <mergeCell ref="B306:E306"/>
    <mergeCell ref="B307:E307"/>
    <mergeCell ref="B311:E311"/>
    <mergeCell ref="B312:E312"/>
    <mergeCell ref="B234:E234"/>
    <mergeCell ref="B235:E235"/>
    <mergeCell ref="G358:G366"/>
    <mergeCell ref="D308:F308"/>
    <mergeCell ref="D313:F313"/>
    <mergeCell ref="D318:F318"/>
    <mergeCell ref="D327:F327"/>
  </mergeCells>
  <phoneticPr fontId="67" type="noConversion"/>
  <dataValidations count="14">
    <dataValidation type="list" allowBlank="1" showInputMessage="1" showErrorMessage="1" sqref="F7" xr:uid="{851BAF8D-2399-4419-97E8-83931CEDAA19}">
      <formula1>"yes, no, n/a"</formula1>
    </dataValidation>
    <dataValidation type="list" allowBlank="1" showInputMessage="1" showErrorMessage="1" sqref="F330" xr:uid="{71429CBB-E3AE-418B-A535-47D1C5B35565}">
      <formula1>"Yes, No"</formula1>
    </dataValidation>
    <dataValidation allowBlank="1" showInputMessage="1" showErrorMessage="1" sqref="F23 F18 F27" xr:uid="{D9000AB6-DAD4-4C35-830E-EFEFF7BA1181}"/>
    <dataValidation type="list" allowBlank="1" showInputMessage="1" showErrorMessage="1" sqref="F171" xr:uid="{CE385A21-5CC5-46E2-AB43-1738413601E3}">
      <formula1>"0, 5,  N/A"</formula1>
    </dataValidation>
    <dataValidation type="list" allowBlank="1" showInputMessage="1" showErrorMessage="1" sqref="F3 F19 F121 F32 F12 F67 F116 F126 F181 F203 F208 F243" xr:uid="{19844013-0227-4ECA-89EF-F8F64DBB3F96}">
      <formula1>"0, 5"</formula1>
    </dataValidation>
    <dataValidation type="list" allowBlank="1" showInputMessage="1" showErrorMessage="1" sqref="F8 F24 F28 F77 F291 F326 F355 F62 F144 F105 F154 F176 F191 F235 F239 F186 F252 F256 F13:F14 F359 F351 F303 F272 F307 F312 F322 F317 F332 F346" xr:uid="{EC9D88F2-38BF-4760-9281-4129104EECBF}">
      <formula1>"0, 5, N/A"</formula1>
    </dataValidation>
    <dataValidation type="list" allowBlank="1" showInputMessage="1" showErrorMessage="1" sqref="F93 F97" xr:uid="{09BB11AD-4BE3-4C2A-87FB-D0B35285CEE7}">
      <formula1>"0, 2"</formula1>
    </dataValidation>
    <dataValidation type="list" allowBlank="1" showInputMessage="1" showErrorMessage="1" sqref="F101" xr:uid="{8CC4DD15-760E-4FAC-9E25-990B9066E0EA}">
      <formula1>"0, 1"</formula1>
    </dataValidation>
    <dataValidation type="list" allowBlank="1" showInputMessage="1" showErrorMessage="1" sqref="F213 F149" xr:uid="{5AD7EF1D-2755-4367-95AF-EAB6264F48F5}">
      <formula1>"0, 1, 2, 3, 4, 5, 6, 7, 8, 9, 10"</formula1>
    </dataValidation>
    <dataValidation type="list" allowBlank="1" showInputMessage="1" showErrorMessage="1" sqref="F139 F159 F247 F281" xr:uid="{ABE84162-7C60-4C89-904C-D2FF6C0F60DC}">
      <formula1>"0, 1, 2, 3, 4, 5, N/A"</formula1>
    </dataValidation>
    <dataValidation type="list" allowBlank="1" showInputMessage="1" showErrorMessage="1" sqref="F230 F218 F267 F276" xr:uid="{419FF356-DABE-44F8-BAAD-4FF967707492}">
      <formula1>"0, 1, 2, 3, 4, 5"</formula1>
    </dataValidation>
    <dataValidation type="list" allowBlank="1" showInputMessage="1" showErrorMessage="1" sqref="F286" xr:uid="{E5B81049-9A76-4BE4-A0ED-3BBD531F4345}">
      <formula1>"1, 2, 3, 4, 5"</formula1>
    </dataValidation>
    <dataValidation type="list" allowBlank="1" showInputMessage="1" showErrorMessage="1" sqref="F58" xr:uid="{D3935D2D-5EBD-4375-B20B-FC6A1902E021}">
      <formula1>"0, 5, 6, 7, 8, 9, 10"</formula1>
    </dataValidation>
    <dataValidation type="list" allowBlank="1" showInputMessage="1" showErrorMessage="1" sqref="C4 C15 C20 C45 C50 C63 C68 C73 C89 C112 C117 C122 C127 C140 C145 C150 C155 C160 C172 C177 C182 C187 C204 C209 C214 C231 C248 C268 C277 C282 C287 C308 C313 C318 C327 C347 C360" xr:uid="{95D15686-5D7C-48A0-8242-10E50E484903}">
      <formula1>"yes, no"</formula1>
    </dataValidation>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CE26B-1F68-421A-A1C7-85E2B03D6BBC}">
  <dimension ref="A1:D40"/>
  <sheetViews>
    <sheetView zoomScaleNormal="100" workbookViewId="0">
      <selection activeCell="B15" sqref="B15"/>
    </sheetView>
  </sheetViews>
  <sheetFormatPr defaultRowHeight="14.4"/>
  <cols>
    <col min="1" max="1" width="3.109375" customWidth="1"/>
    <col min="2" max="2" width="57.77734375" customWidth="1"/>
    <col min="3" max="3" width="3.109375" customWidth="1"/>
    <col min="4" max="4" width="57.77734375" customWidth="1"/>
  </cols>
  <sheetData>
    <row r="1" spans="1:4" ht="20.399999999999999" thickBot="1">
      <c r="A1" s="663" t="s">
        <v>315</v>
      </c>
      <c r="B1" s="663"/>
      <c r="C1" s="663"/>
      <c r="D1" s="663"/>
    </row>
    <row r="2" spans="1:4" ht="15" thickTop="1">
      <c r="A2" s="664" t="s">
        <v>316</v>
      </c>
      <c r="B2" s="664"/>
      <c r="C2" s="664"/>
      <c r="D2" s="664"/>
    </row>
    <row r="3" spans="1:4">
      <c r="A3" s="665" t="s">
        <v>366</v>
      </c>
      <c r="B3" s="665"/>
      <c r="C3" s="665"/>
      <c r="D3" s="665"/>
    </row>
    <row r="4" spans="1:4">
      <c r="A4" s="665" t="s">
        <v>367</v>
      </c>
      <c r="B4" s="665"/>
      <c r="C4" s="665"/>
      <c r="D4" s="665"/>
    </row>
    <row r="5" spans="1:4">
      <c r="A5" s="665" t="s">
        <v>368</v>
      </c>
      <c r="B5" s="665"/>
      <c r="C5" s="665"/>
      <c r="D5" s="665"/>
    </row>
    <row r="6" spans="1:4">
      <c r="A6" s="332" t="s">
        <v>625</v>
      </c>
      <c r="B6" s="332"/>
      <c r="C6" s="332"/>
      <c r="D6" s="332"/>
    </row>
    <row r="7" spans="1:4" ht="7.2" customHeight="1" thickBot="1"/>
    <row r="8" spans="1:4" ht="14.4" customHeight="1" thickBot="1">
      <c r="A8" s="668" t="s">
        <v>318</v>
      </c>
      <c r="B8" s="669"/>
      <c r="C8" s="666" t="s">
        <v>319</v>
      </c>
      <c r="D8" s="667"/>
    </row>
    <row r="9" spans="1:4" ht="14.4" customHeight="1">
      <c r="A9" s="325" t="s">
        <v>626</v>
      </c>
      <c r="B9" s="333" t="s">
        <v>328</v>
      </c>
      <c r="C9" s="324"/>
      <c r="D9" s="334" t="s">
        <v>345</v>
      </c>
    </row>
    <row r="10" spans="1:4" ht="14.4" customHeight="1">
      <c r="A10" s="324" t="s">
        <v>626</v>
      </c>
      <c r="B10" s="333" t="s">
        <v>329</v>
      </c>
      <c r="C10" s="327"/>
      <c r="D10" s="334" t="s">
        <v>346</v>
      </c>
    </row>
    <row r="11" spans="1:4" ht="14.4" customHeight="1">
      <c r="A11" s="326" t="s">
        <v>630</v>
      </c>
      <c r="B11" s="333" t="s">
        <v>330</v>
      </c>
      <c r="C11" s="327"/>
      <c r="D11" s="334" t="s">
        <v>347</v>
      </c>
    </row>
    <row r="12" spans="1:4" ht="14.4" customHeight="1" thickBot="1">
      <c r="A12" s="326" t="s">
        <v>626</v>
      </c>
      <c r="B12" s="335" t="s">
        <v>331</v>
      </c>
      <c r="C12" s="297"/>
      <c r="D12" s="337"/>
    </row>
    <row r="13" spans="1:4" ht="7.2" customHeight="1" thickBot="1">
      <c r="B13" s="338" t="s">
        <v>1</v>
      </c>
      <c r="C13" s="339"/>
      <c r="D13" s="340" t="s">
        <v>1</v>
      </c>
    </row>
    <row r="14" spans="1:4" ht="14.4" customHeight="1" thickBot="1">
      <c r="A14" s="668" t="s">
        <v>320</v>
      </c>
      <c r="B14" s="669"/>
      <c r="C14" s="666" t="s">
        <v>321</v>
      </c>
      <c r="D14" s="667"/>
    </row>
    <row r="15" spans="1:4" ht="14.4" customHeight="1">
      <c r="A15" s="325"/>
      <c r="B15" s="333" t="s">
        <v>332</v>
      </c>
      <c r="C15" s="329"/>
      <c r="D15" s="334" t="s">
        <v>348</v>
      </c>
    </row>
    <row r="16" spans="1:4" ht="14.4" customHeight="1">
      <c r="A16" s="331"/>
      <c r="B16" s="333" t="s">
        <v>333</v>
      </c>
      <c r="C16" s="328"/>
      <c r="D16" s="334" t="s">
        <v>349</v>
      </c>
    </row>
    <row r="17" spans="1:4" ht="14.4" customHeight="1">
      <c r="A17" s="331"/>
      <c r="B17" s="333" t="s">
        <v>334</v>
      </c>
      <c r="C17" s="324"/>
      <c r="D17" s="334" t="s">
        <v>350</v>
      </c>
    </row>
    <row r="18" spans="1:4" ht="14.4" customHeight="1">
      <c r="A18" s="324"/>
      <c r="B18" s="333" t="s">
        <v>335</v>
      </c>
      <c r="C18" s="296"/>
      <c r="D18" s="341"/>
    </row>
    <row r="19" spans="1:4" ht="14.4" customHeight="1" thickBot="1">
      <c r="A19" s="326"/>
      <c r="B19" s="335" t="s">
        <v>336</v>
      </c>
      <c r="C19" s="297"/>
      <c r="D19" s="337"/>
    </row>
    <row r="20" spans="1:4" ht="7.2" customHeight="1" thickBot="1">
      <c r="B20" s="338" t="s">
        <v>1</v>
      </c>
      <c r="C20" s="339"/>
      <c r="D20" s="339" t="s">
        <v>1</v>
      </c>
    </row>
    <row r="21" spans="1:4" ht="14.4" customHeight="1" thickBot="1">
      <c r="A21" s="668" t="s">
        <v>322</v>
      </c>
      <c r="B21" s="669"/>
      <c r="C21" s="666" t="s">
        <v>323</v>
      </c>
      <c r="D21" s="667"/>
    </row>
    <row r="22" spans="1:4" ht="14.4" customHeight="1">
      <c r="A22" s="325"/>
      <c r="B22" s="333" t="s">
        <v>337</v>
      </c>
      <c r="C22" s="329"/>
      <c r="D22" s="334" t="s">
        <v>342</v>
      </c>
    </row>
    <row r="23" spans="1:4" ht="14.4" customHeight="1">
      <c r="A23" s="324"/>
      <c r="B23" s="333" t="s">
        <v>338</v>
      </c>
      <c r="C23" s="324"/>
      <c r="D23" s="334" t="s">
        <v>344</v>
      </c>
    </row>
    <row r="24" spans="1:4" ht="43.2" customHeight="1">
      <c r="A24" s="331"/>
      <c r="B24" s="333" t="s">
        <v>339</v>
      </c>
      <c r="C24" s="327"/>
      <c r="D24" s="334" t="s">
        <v>343</v>
      </c>
    </row>
    <row r="25" spans="1:4" ht="14.4" customHeight="1">
      <c r="A25" s="325"/>
      <c r="B25" s="333" t="s">
        <v>340</v>
      </c>
      <c r="C25" s="296"/>
      <c r="D25" s="341"/>
    </row>
    <row r="26" spans="1:4" ht="14.4" customHeight="1" thickBot="1">
      <c r="A26" s="324"/>
      <c r="B26" s="335" t="s">
        <v>341</v>
      </c>
      <c r="C26" s="297"/>
      <c r="D26" s="337"/>
    </row>
    <row r="27" spans="1:4" ht="7.2" customHeight="1" thickBot="1">
      <c r="B27" s="338" t="s">
        <v>1</v>
      </c>
      <c r="C27" s="339"/>
      <c r="D27" s="339" t="s">
        <v>1</v>
      </c>
    </row>
    <row r="28" spans="1:4" ht="14.4" customHeight="1" thickBot="1">
      <c r="A28" s="668" t="s">
        <v>324</v>
      </c>
      <c r="B28" s="669"/>
      <c r="C28" s="666" t="s">
        <v>325</v>
      </c>
      <c r="D28" s="667"/>
    </row>
    <row r="29" spans="1:4" ht="14.4" customHeight="1">
      <c r="A29" s="325"/>
      <c r="B29" s="333" t="s">
        <v>365</v>
      </c>
      <c r="C29" s="324"/>
      <c r="D29" s="334" t="s">
        <v>351</v>
      </c>
    </row>
    <row r="30" spans="1:4" ht="14.4" customHeight="1">
      <c r="A30" s="325"/>
      <c r="B30" s="333" t="s">
        <v>364</v>
      </c>
      <c r="C30" s="327"/>
      <c r="D30" s="334" t="s">
        <v>352</v>
      </c>
    </row>
    <row r="31" spans="1:4" ht="14.4" customHeight="1">
      <c r="A31" s="325"/>
      <c r="B31" s="333" t="s">
        <v>363</v>
      </c>
      <c r="C31" s="330"/>
      <c r="D31" s="334" t="s">
        <v>353</v>
      </c>
    </row>
    <row r="32" spans="1:4" ht="28.8" customHeight="1">
      <c r="A32" s="325"/>
      <c r="B32" s="333" t="s">
        <v>362</v>
      </c>
      <c r="C32" s="324"/>
      <c r="D32" s="334" t="s">
        <v>354</v>
      </c>
    </row>
    <row r="33" spans="1:4" ht="14.4" customHeight="1" thickBot="1">
      <c r="A33" s="324"/>
      <c r="B33" s="335" t="s">
        <v>361</v>
      </c>
      <c r="C33" s="336"/>
      <c r="D33" s="337"/>
    </row>
    <row r="34" spans="1:4" ht="7.2" customHeight="1" thickBot="1">
      <c r="B34" s="338" t="s">
        <v>1</v>
      </c>
      <c r="C34" s="339"/>
      <c r="D34" s="339" t="s">
        <v>1</v>
      </c>
    </row>
    <row r="35" spans="1:4" ht="14.4" customHeight="1" thickBot="1">
      <c r="A35" s="668" t="s">
        <v>326</v>
      </c>
      <c r="B35" s="669"/>
      <c r="C35" s="666" t="s">
        <v>327</v>
      </c>
      <c r="D35" s="667"/>
    </row>
    <row r="36" spans="1:4" ht="28.8" customHeight="1">
      <c r="A36" s="324"/>
      <c r="B36" s="333" t="s">
        <v>360</v>
      </c>
      <c r="C36" s="324"/>
      <c r="D36" s="334" t="s">
        <v>355</v>
      </c>
    </row>
    <row r="37" spans="1:4" ht="14.4" customHeight="1">
      <c r="A37" s="331"/>
      <c r="B37" s="333" t="s">
        <v>357</v>
      </c>
      <c r="C37" s="327"/>
      <c r="D37" s="334" t="s">
        <v>356</v>
      </c>
    </row>
    <row r="38" spans="1:4" ht="14.4" customHeight="1">
      <c r="A38" s="324"/>
      <c r="B38" s="333" t="s">
        <v>358</v>
      </c>
      <c r="C38" s="342"/>
      <c r="D38" s="334"/>
    </row>
    <row r="39" spans="1:4" ht="14.4" customHeight="1" thickBot="1">
      <c r="A39" s="326"/>
      <c r="B39" s="335" t="s">
        <v>359</v>
      </c>
      <c r="C39" s="340"/>
      <c r="D39" s="343"/>
    </row>
    <row r="40" spans="1:4" ht="15" thickBot="1">
      <c r="B40" s="338" t="s">
        <v>1</v>
      </c>
      <c r="C40" s="339"/>
      <c r="D40" s="339" t="s">
        <v>1</v>
      </c>
    </row>
  </sheetData>
  <sheetProtection algorithmName="SHA-512" hashValue="Q4pcdSnQpB/kG8achO/QTvrxYNDfg9ILgusmqJZp3oA228DGkdwoXmqAmQfCobU9HEXfVxoOFsgMr6AZjIhphg==" saltValue="J1PU7PJT3Vd8AsxOC1ZdrA==" spinCount="100000" sheet="1" objects="1" scenarios="1" formatCells="0" formatColumns="0" formatRows="0"/>
  <mergeCells count="15">
    <mergeCell ref="A1:D1"/>
    <mergeCell ref="A2:D2"/>
    <mergeCell ref="A3:D3"/>
    <mergeCell ref="A4:D4"/>
    <mergeCell ref="C35:D35"/>
    <mergeCell ref="A35:B35"/>
    <mergeCell ref="A28:B28"/>
    <mergeCell ref="A21:B21"/>
    <mergeCell ref="A14:B14"/>
    <mergeCell ref="A5:D5"/>
    <mergeCell ref="C8:D8"/>
    <mergeCell ref="C14:D14"/>
    <mergeCell ref="C21:D21"/>
    <mergeCell ref="C28:D28"/>
    <mergeCell ref="A8:B8"/>
  </mergeCells>
  <dataValidations count="1">
    <dataValidation type="list" allowBlank="1" showInputMessage="1" showErrorMessage="1" sqref="A9:A12 A15:A19 C9:C11 C15:C17 C22:C24 A22:A26 C29:C32 A29:A33 A36:A39 C36:C37" xr:uid="{910CAB50-BEBE-42DD-B188-4FF5E3271E71}">
      <formula1>"yes, no"</formula1>
    </dataValidation>
  </dataValidation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15</vt:i4>
      </vt:variant>
    </vt:vector>
  </HeadingPairs>
  <TitlesOfParts>
    <vt:vector size="25" baseType="lpstr">
      <vt:lpstr>Completion Instructions</vt:lpstr>
      <vt:lpstr>Cover Page</vt:lpstr>
      <vt:lpstr>Code of Ethics</vt:lpstr>
      <vt:lpstr>Description of Activities</vt:lpstr>
      <vt:lpstr>Summary Page</vt:lpstr>
      <vt:lpstr>Scoring Summary</vt:lpstr>
      <vt:lpstr>SECOR Action Plan</vt:lpstr>
      <vt:lpstr>SECOR Protocol</vt:lpstr>
      <vt:lpstr>Attachments</vt:lpstr>
      <vt:lpstr>Hide</vt:lpstr>
      <vt:lpstr>'SECOR Protocol'!_Hlk105770817</vt:lpstr>
      <vt:lpstr>'SECOR Protocol'!_Hlk105770899</vt:lpstr>
      <vt:lpstr>'SECOR Protocol'!_Hlk105770950</vt:lpstr>
      <vt:lpstr>'SECOR Protocol'!_Hlk105772718</vt:lpstr>
      <vt:lpstr>'SECOR Protocol'!_Hlk105786033</vt:lpstr>
      <vt:lpstr>'SECOR Protocol'!_Hlk105786368</vt:lpstr>
      <vt:lpstr>'SECOR Protocol'!_Hlk530031251</vt:lpstr>
      <vt:lpstr>'SECOR Protocol'!_Hlk530031334</vt:lpstr>
      <vt:lpstr>'SECOR Protocol'!_Hlk530032580</vt:lpstr>
      <vt:lpstr>'SECOR Protocol'!_Hlk530033096</vt:lpstr>
      <vt:lpstr>'SECOR Protocol'!_Hlk530033537</vt:lpstr>
      <vt:lpstr>'SECOR Protocol'!_Hlk530983707</vt:lpstr>
      <vt:lpstr>'SECOR Protocol'!_Hlk530985001</vt:lpstr>
      <vt:lpstr>'Summary Page'!Text1</vt:lpstr>
      <vt:lpstr>'Scoring Summary'!Text10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Carola von Sass</dc:creator>
  <cp:lastModifiedBy>Carola von Sass</cp:lastModifiedBy>
  <cp:lastPrinted>2026-02-10T21:06:35Z</cp:lastPrinted>
  <dcterms:created xsi:type="dcterms:W3CDTF">2025-10-31T17:15:34Z</dcterms:created>
  <dcterms:modified xsi:type="dcterms:W3CDTF">2026-04-22T17:15:28Z</dcterms:modified>
</cp:coreProperties>
</file>